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2.xml" ContentType="application/vnd.ms-excel.person+xml"/>
  <Override PartName="/xl/persons/person0.xml" ContentType="application/vnd.ms-excel.person+xml"/>
  <Override PartName="/xl/persons/person.xml" ContentType="application/vnd.ms-excel.person+xml"/>
  <Override PartName="/xl/persons/person1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filterPrivacy="1" codeName="ThisWorkbook" autoCompressPictures="0"/>
  <xr:revisionPtr revIDLastSave="0" documentId="13_ncr:1_{80BE84F5-957B-4CA4-9FE7-6E64667D6FB7}" xr6:coauthVersionLast="47" xr6:coauthVersionMax="47" xr10:uidLastSave="{00000000-0000-0000-0000-000000000000}"/>
  <workbookProtection workbookAlgorithmName="SHA-512" workbookHashValue="M8ACLrk6kvo8L1TppCMIzk6ZsYL/gqsMfy7X4oqjJg4eR008QZtSYtOLsmKfXEHeqOsIZ/8C6YZj0TRqcFXQ4Q==" workbookSaltValue="u/h3XxhfezEMFmxr/kJanA==" workbookSpinCount="100000" lockStructure="1"/>
  <bookViews>
    <workbookView xWindow="2748" yWindow="996" windowWidth="18036" windowHeight="11304" tabRatio="788" firstSheet="3" activeTab="3" xr2:uid="{00000000-000D-0000-FFFF-FFFF00000000}"/>
  </bookViews>
  <sheets>
    <sheet name="January" sheetId="14" state="hidden" r:id="rId1"/>
    <sheet name="February" sheetId="15" state="hidden" r:id="rId2"/>
    <sheet name="March" sheetId="16" state="hidden" r:id="rId3"/>
    <sheet name="Master" sheetId="26" r:id="rId4"/>
  </sheets>
  <definedNames>
    <definedName name="CalendarYear">January!$K$3</definedName>
    <definedName name="ColumnTitleRegion1..H12.1">January!$B$2</definedName>
    <definedName name="ColumnTitleRegion1..H12.10">#REF!</definedName>
    <definedName name="ColumnTitleRegion1..H12.11">#REF!</definedName>
    <definedName name="ColumnTitleRegion1..H12.12">#REF!</definedName>
    <definedName name="ColumnTitleRegion1..H12.2">February!$B$2</definedName>
    <definedName name="ColumnTitleRegion1..H12.3">March!$B$2</definedName>
    <definedName name="ColumnTitleRegion1..H12.4">#REF!</definedName>
    <definedName name="ColumnTitleRegion1..H12.5">#REF!</definedName>
    <definedName name="ColumnTitleRegion1..H12.6">#REF!</definedName>
    <definedName name="ColumnTitleRegion1..H12.7">#REF!</definedName>
    <definedName name="ColumnTitleRegion1..H12.8">#REF!</definedName>
    <definedName name="ColumnTitleRegion1..H12.9">#REF!</definedName>
    <definedName name="ColumnTitleRegion2..C14.1">January!$B$2</definedName>
    <definedName name="ColumnTitleRegion2..C14.10">#REF!</definedName>
    <definedName name="ColumnTitleRegion2..C14.11">#REF!</definedName>
    <definedName name="ColumnTitleRegion2..C14.12">#REF!</definedName>
    <definedName name="ColumnTitleRegion2..C14.2">February!$B$2</definedName>
    <definedName name="ColumnTitleRegion2..C14.3">March!$B$2</definedName>
    <definedName name="ColumnTitleRegion2..C14.4">#REF!</definedName>
    <definedName name="ColumnTitleRegion2..C14.5">#REF!</definedName>
    <definedName name="ColumnTitleRegion2..C14.6">#REF!</definedName>
    <definedName name="ColumnTitleRegion2..C14.7">#REF!</definedName>
    <definedName name="ColumnTitleRegion2..C14.8">#REF!</definedName>
    <definedName name="ColumnTitleRegion2..C14.9">#REF!</definedName>
    <definedName name="DaysAndWeeks">{0,1,2,3,4,5,6} + {0;1;2;3;4;5}*7</definedName>
    <definedName name="_xlnm.Print_Area" localSheetId="0">January!$A$1:$H$14</definedName>
    <definedName name="WeekStart">January!$K$4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" i="16" l="1"/>
  <c r="B2" i="15" l="1"/>
  <c r="B1" i="16" l="1"/>
  <c r="B1" i="15"/>
  <c r="B1" i="14"/>
  <c r="B13" i="16" a="1"/>
  <c r="C13" i="16" s="1"/>
  <c r="B11" i="16" a="1"/>
  <c r="H11" i="16" s="1"/>
  <c r="B9" i="16" a="1"/>
  <c r="G9" i="16" s="1"/>
  <c r="B7" i="16" a="1"/>
  <c r="H7" i="16" s="1"/>
  <c r="B5" i="16" a="1"/>
  <c r="G5" i="16" s="1"/>
  <c r="B3" i="16" a="1"/>
  <c r="H3" i="16" s="1"/>
  <c r="H2" i="16" s="1"/>
  <c r="B13" i="15" a="1"/>
  <c r="C13" i="15" s="1"/>
  <c r="B11" i="15" a="1"/>
  <c r="H11" i="15" s="1"/>
  <c r="B9" i="15" a="1"/>
  <c r="G9" i="15" s="1"/>
  <c r="B7" i="15" a="1"/>
  <c r="H7" i="15" s="1"/>
  <c r="B5" i="15" a="1"/>
  <c r="G5" i="15" s="1"/>
  <c r="B3" i="15" a="1"/>
  <c r="H3" i="15" s="1"/>
  <c r="H2" i="15" s="1"/>
  <c r="C3" i="16" l="1"/>
  <c r="C2" i="16" s="1"/>
  <c r="E3" i="16"/>
  <c r="E2" i="16" s="1"/>
  <c r="G3" i="16"/>
  <c r="G2" i="16" s="1"/>
  <c r="C7" i="16"/>
  <c r="E7" i="16"/>
  <c r="G7" i="16"/>
  <c r="C11" i="16"/>
  <c r="E11" i="16"/>
  <c r="G11" i="16"/>
  <c r="B3" i="16"/>
  <c r="D3" i="16"/>
  <c r="D2" i="16" s="1"/>
  <c r="F3" i="16"/>
  <c r="F2" i="16" s="1"/>
  <c r="B5" i="16"/>
  <c r="D5" i="16"/>
  <c r="F5" i="16"/>
  <c r="H5" i="16"/>
  <c r="B7" i="16"/>
  <c r="D7" i="16"/>
  <c r="F7" i="16"/>
  <c r="B9" i="16"/>
  <c r="D9" i="16"/>
  <c r="F9" i="16"/>
  <c r="H9" i="16"/>
  <c r="B11" i="16"/>
  <c r="D11" i="16"/>
  <c r="F11" i="16"/>
  <c r="B13" i="16"/>
  <c r="C5" i="16"/>
  <c r="E5" i="16"/>
  <c r="C9" i="16"/>
  <c r="E9" i="16"/>
  <c r="C3" i="15"/>
  <c r="C2" i="15" s="1"/>
  <c r="E3" i="15"/>
  <c r="E2" i="15" s="1"/>
  <c r="G3" i="15"/>
  <c r="G2" i="15" s="1"/>
  <c r="C7" i="15"/>
  <c r="E7" i="15"/>
  <c r="G7" i="15"/>
  <c r="C11" i="15"/>
  <c r="E11" i="15"/>
  <c r="G11" i="15"/>
  <c r="B3" i="15"/>
  <c r="D3" i="15"/>
  <c r="D2" i="15" s="1"/>
  <c r="F3" i="15"/>
  <c r="F2" i="15" s="1"/>
  <c r="B5" i="15"/>
  <c r="D5" i="15"/>
  <c r="F5" i="15"/>
  <c r="H5" i="15"/>
  <c r="B7" i="15"/>
  <c r="D7" i="15"/>
  <c r="F7" i="15"/>
  <c r="B9" i="15"/>
  <c r="D9" i="15"/>
  <c r="F9" i="15"/>
  <c r="H9" i="15"/>
  <c r="B11" i="15"/>
  <c r="D11" i="15"/>
  <c r="F11" i="15"/>
  <c r="B13" i="15"/>
  <c r="C5" i="15"/>
  <c r="E5" i="15"/>
  <c r="C9" i="15"/>
  <c r="E9" i="15"/>
  <c r="B2" i="14"/>
  <c r="B13" i="14" l="1" a="1"/>
  <c r="C13" i="14" s="1"/>
  <c r="B11" i="14" a="1"/>
  <c r="C11" i="14" s="1"/>
  <c r="B9" i="14" a="1"/>
  <c r="B9" i="14" s="1"/>
  <c r="B7" i="14" a="1"/>
  <c r="B7" i="14" s="1"/>
  <c r="B5" i="14" a="1"/>
  <c r="B5" i="14" s="1"/>
  <c r="B3" i="14" a="1"/>
  <c r="B3" i="14" s="1"/>
  <c r="E5" i="14" l="1"/>
  <c r="G5" i="14"/>
  <c r="C5" i="14"/>
  <c r="G9" i="14"/>
  <c r="E9" i="14"/>
  <c r="C9" i="14"/>
  <c r="H5" i="14"/>
  <c r="F5" i="14"/>
  <c r="D5" i="14"/>
  <c r="G7" i="14"/>
  <c r="C7" i="14"/>
  <c r="H9" i="14"/>
  <c r="F9" i="14"/>
  <c r="D9" i="14"/>
  <c r="E7" i="14"/>
  <c r="B13" i="14"/>
  <c r="H11" i="14"/>
  <c r="F11" i="14"/>
  <c r="D11" i="14"/>
  <c r="B11" i="14"/>
  <c r="G11" i="14"/>
  <c r="E11" i="14"/>
  <c r="H7" i="14"/>
  <c r="F7" i="14"/>
  <c r="D7" i="14"/>
  <c r="G3" i="14"/>
  <c r="G2" i="14" s="1"/>
  <c r="E3" i="14"/>
  <c r="E2" i="14" s="1"/>
  <c r="C3" i="14"/>
  <c r="C2" i="14" s="1"/>
  <c r="H3" i="14"/>
  <c r="H2" i="14" s="1"/>
  <c r="F3" i="14"/>
  <c r="F2" i="14" s="1"/>
  <c r="D3" i="14"/>
  <c r="D2" i="14" s="1"/>
</calcChain>
</file>

<file path=xl/sharedStrings.xml><?xml version="1.0" encoding="utf-8"?>
<sst xmlns="http://schemas.openxmlformats.org/spreadsheetml/2006/main" count="448" uniqueCount="55">
  <si>
    <t>SUNDAY</t>
  </si>
  <si>
    <t>Notes</t>
  </si>
  <si>
    <t>Year</t>
  </si>
  <si>
    <t>Week Start</t>
  </si>
  <si>
    <t>Calendar Settings</t>
  </si>
  <si>
    <t>5:00-6:00pm</t>
  </si>
  <si>
    <t>6:00-7:00pm</t>
  </si>
  <si>
    <t>7:00-8:00pm</t>
  </si>
  <si>
    <t>Campus</t>
  </si>
  <si>
    <t>15/16</t>
  </si>
  <si>
    <t>Team 1</t>
  </si>
  <si>
    <t>Team 2</t>
  </si>
  <si>
    <t>Team 3</t>
  </si>
  <si>
    <t>Team 4</t>
  </si>
  <si>
    <t>Team 5</t>
  </si>
  <si>
    <t>Team 6</t>
  </si>
  <si>
    <t>Tuesday</t>
  </si>
  <si>
    <t>Wednesday</t>
  </si>
  <si>
    <t>Thursday</t>
  </si>
  <si>
    <t>5:15-6:15pm</t>
  </si>
  <si>
    <t>Tribute</t>
  </si>
  <si>
    <t>6:15-7:15pm</t>
  </si>
  <si>
    <t>7:15-8:15pm</t>
  </si>
  <si>
    <t>17/18</t>
  </si>
  <si>
    <t>14/15</t>
  </si>
  <si>
    <t>Week 2</t>
  </si>
  <si>
    <t>Week 3</t>
  </si>
  <si>
    <t>Week 4</t>
  </si>
  <si>
    <t xml:space="preserve">Team 5 </t>
  </si>
  <si>
    <t>Week 5</t>
  </si>
  <si>
    <t>DAY</t>
  </si>
  <si>
    <t>DATE</t>
  </si>
  <si>
    <t>TIME</t>
  </si>
  <si>
    <t>LOCATION</t>
  </si>
  <si>
    <t>HOME</t>
  </si>
  <si>
    <t>AWAY</t>
  </si>
  <si>
    <t>DIVISION</t>
  </si>
  <si>
    <t>Week 6</t>
  </si>
  <si>
    <t>Week 7</t>
  </si>
  <si>
    <t>Team 5- White</t>
  </si>
  <si>
    <t>Team 4- Yellow</t>
  </si>
  <si>
    <t>Team 2- Blue</t>
  </si>
  <si>
    <t>Team 3- Black</t>
  </si>
  <si>
    <t>Team 1- Red</t>
  </si>
  <si>
    <t>Team 6- Green</t>
  </si>
  <si>
    <t>Week 8</t>
  </si>
  <si>
    <t>PLAYOFFS</t>
  </si>
  <si>
    <t>17/18 Bi-Week</t>
  </si>
  <si>
    <t>14/15 Bi-Week</t>
  </si>
  <si>
    <t>Team 2 - White</t>
  </si>
  <si>
    <t>Team 1 - Yellow</t>
  </si>
  <si>
    <t>Team 4 - Black</t>
  </si>
  <si>
    <t>Team 5 - Blue</t>
  </si>
  <si>
    <t>Team 3 - Green</t>
  </si>
  <si>
    <t>Team 6 - 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</si>
</sst>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d"/>
  </numFmts>
  <fonts count="19">
    <font>
      <sz val="11"/>
      <color theme="1" tint="0.24994659260841701"/>
      <name val="Lucida Sans"/>
      <family val="2"/>
      <scheme val="minor"/>
    </font>
    <font>
      <sz val="8"/>
      <name val="Arial"/>
      <family val="2"/>
    </font>
    <font>
      <sz val="10"/>
      <name val="Century Gothic"/>
      <family val="2"/>
    </font>
    <font>
      <b/>
      <sz val="11"/>
      <color theme="0"/>
      <name val="Lucida Sans"/>
      <family val="2"/>
      <scheme val="minor"/>
    </font>
    <font>
      <b/>
      <sz val="14"/>
      <color theme="0"/>
      <name val="Lucida Sans"/>
      <family val="2"/>
      <scheme val="minor"/>
    </font>
    <font>
      <sz val="35"/>
      <color theme="4"/>
      <name val="Lucida Sans"/>
      <family val="2"/>
      <scheme val="minor"/>
    </font>
    <font>
      <sz val="11"/>
      <color theme="1" tint="0.34998626667073579"/>
      <name val="Lucida Sans"/>
      <family val="2"/>
      <scheme val="minor"/>
    </font>
    <font>
      <sz val="11"/>
      <color theme="4" tint="-0.24994659260841701"/>
      <name val="Lucida Sans"/>
      <family val="2"/>
      <scheme val="minor"/>
    </font>
    <font>
      <sz val="11"/>
      <color indexed="63"/>
      <name val="Lucida Sans"/>
      <family val="2"/>
      <scheme val="minor"/>
    </font>
    <font>
      <b/>
      <sz val="11"/>
      <color theme="1" tint="0.34998626667073579"/>
      <name val="Lucida Sans"/>
      <family val="2"/>
      <scheme val="minor"/>
    </font>
    <font>
      <sz val="11"/>
      <color theme="1" tint="0.24994659260841701"/>
      <name val="Lucida Sans"/>
      <family val="2"/>
      <scheme val="minor"/>
    </font>
    <font>
      <i/>
      <sz val="11"/>
      <color theme="1" tint="0.34998626667073579"/>
      <name val="Lucida Sans"/>
      <family val="2"/>
      <charset val="238"/>
      <scheme val="minor"/>
    </font>
    <font>
      <sz val="11"/>
      <color theme="1" tint="0.34998626667073579"/>
      <name val="Lucida Sans"/>
      <family val="2"/>
      <charset val="238"/>
      <scheme val="minor"/>
    </font>
    <font>
      <b/>
      <sz val="11"/>
      <color theme="1" tint="0.34998626667073579"/>
      <name val="Lucida Sans"/>
      <family val="2"/>
      <charset val="238"/>
      <scheme val="minor"/>
    </font>
    <font>
      <sz val="35"/>
      <color theme="1"/>
      <name val="Rockwell"/>
      <family val="1"/>
      <scheme val="major"/>
    </font>
    <font>
      <sz val="11"/>
      <color theme="1"/>
      <name val="Rockwell"/>
      <family val="1"/>
      <scheme val="major"/>
    </font>
    <font>
      <b/>
      <sz val="11"/>
      <color theme="1" tint="0.24994659260841701"/>
      <name val="Lucida Sans"/>
      <family val="2"/>
      <charset val="238"/>
      <scheme val="minor"/>
    </font>
    <font>
      <sz val="9"/>
      <color theme="1" tint="0.24994659260841701"/>
      <name val="Lucida Sans"/>
      <family val="2"/>
      <scheme val="minor"/>
    </font>
    <font>
      <b/>
      <sz val="9"/>
      <color theme="1" tint="0.24994659260841701"/>
      <name val="Lucida Sans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/>
      </patternFill>
    </fill>
    <fill>
      <patternFill patternType="solid">
        <fgColor theme="8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42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ck">
        <color theme="1" tint="0.499984740745262"/>
      </left>
      <right style="thick">
        <color theme="1" tint="0.499984740745262"/>
      </right>
      <top style="thick">
        <color theme="1" tint="0.499984740745262"/>
      </top>
      <bottom style="thick">
        <color theme="1" tint="0.499984740745262"/>
      </bottom>
      <diagonal/>
    </border>
    <border>
      <left/>
      <right/>
      <top/>
      <bottom style="medium">
        <color theme="4" tint="-0.24994659260841701"/>
      </bottom>
      <diagonal/>
    </border>
    <border>
      <left/>
      <right/>
      <top/>
      <bottom style="thin">
        <color theme="1"/>
      </bottom>
      <diagonal/>
    </border>
    <border>
      <left style="thin">
        <color theme="2" tint="-9.9978637043366805E-2"/>
      </left>
      <right/>
      <top style="thin">
        <color theme="2" tint="-9.9978637043366805E-2"/>
      </top>
      <bottom/>
      <diagonal/>
    </border>
    <border>
      <left/>
      <right/>
      <top style="thin">
        <color theme="2" tint="-9.9978637043366805E-2"/>
      </top>
      <bottom/>
      <diagonal/>
    </border>
    <border>
      <left/>
      <right style="thin">
        <color theme="2" tint="-9.9978637043366805E-2"/>
      </right>
      <top style="thin">
        <color theme="2" tint="-9.9978637043366805E-2"/>
      </top>
      <bottom/>
      <diagonal/>
    </border>
    <border>
      <left style="thin">
        <color theme="2" tint="-9.9978637043366805E-2"/>
      </left>
      <right/>
      <top/>
      <bottom style="thin">
        <color theme="2" tint="-9.9978637043366805E-2"/>
      </bottom>
      <diagonal/>
    </border>
    <border>
      <left/>
      <right/>
      <top/>
      <bottom style="thin">
        <color theme="2" tint="-9.9978637043366805E-2"/>
      </bottom>
      <diagonal/>
    </border>
    <border>
      <left/>
      <right style="thin">
        <color theme="2" tint="-9.9978637043366805E-2"/>
      </right>
      <top/>
      <bottom style="thin">
        <color theme="2" tint="-9.9978637043366805E-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9">
    <xf numFmtId="0" fontId="0" fillId="0" borderId="0">
      <alignment vertical="top"/>
    </xf>
    <xf numFmtId="0" fontId="8" fillId="3" borderId="0" applyNumberFormat="0" applyBorder="0" applyAlignment="0" applyProtection="0"/>
    <xf numFmtId="0" fontId="7" fillId="0" borderId="3" applyNumberFormat="0" applyFill="0" applyProtection="0">
      <alignment horizontal="left" vertical="center" indent="1"/>
    </xf>
    <xf numFmtId="0" fontId="3" fillId="4" borderId="1" applyNumberFormat="0" applyAlignment="0" applyProtection="0"/>
    <xf numFmtId="0" fontId="4" fillId="5" borderId="2" applyNumberFormat="0" applyProtection="0">
      <alignment vertical="center"/>
    </xf>
    <xf numFmtId="0" fontId="5" fillId="0" borderId="0" applyFill="0" applyBorder="0" applyProtection="0">
      <alignment vertical="center"/>
    </xf>
    <xf numFmtId="167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9" fillId="6" borderId="0" applyBorder="0" applyProtection="0">
      <alignment horizontal="left" vertical="top" wrapText="1" indent="1"/>
    </xf>
    <xf numFmtId="0" fontId="7" fillId="0" borderId="0" applyFill="0" applyProtection="0"/>
    <xf numFmtId="0" fontId="10" fillId="0" borderId="0" applyFill="0" applyProtection="0"/>
    <xf numFmtId="0" fontId="14" fillId="2" borderId="0">
      <alignment vertical="center"/>
    </xf>
    <xf numFmtId="0" fontId="15" fillId="0" borderId="4">
      <alignment horizontal="left" vertical="center" indent="1"/>
    </xf>
    <xf numFmtId="168" fontId="9" fillId="7" borderId="0">
      <alignment horizontal="left" wrapText="1" indent="1"/>
    </xf>
    <xf numFmtId="168" fontId="13" fillId="0" borderId="0">
      <alignment horizontal="left" indent="1"/>
    </xf>
    <xf numFmtId="0" fontId="12" fillId="0" borderId="0" applyAlignment="0">
      <alignment horizontal="left"/>
    </xf>
  </cellStyleXfs>
  <cellXfs count="113">
    <xf numFmtId="0" fontId="0" fillId="0" borderId="0" xfId="0">
      <alignment vertical="top"/>
    </xf>
    <xf numFmtId="0" fontId="0" fillId="2" borderId="0" xfId="0" applyFill="1">
      <alignment vertical="top"/>
    </xf>
    <xf numFmtId="0" fontId="2" fillId="0" borderId="0" xfId="0" applyFont="1">
      <alignment vertical="top"/>
    </xf>
    <xf numFmtId="0" fontId="0" fillId="0" borderId="0" xfId="0" applyAlignment="1">
      <alignment horizontal="left" indent="1"/>
    </xf>
    <xf numFmtId="0" fontId="0" fillId="2" borderId="0" xfId="0" applyFill="1" applyAlignment="1">
      <alignment horizontal="right"/>
    </xf>
    <xf numFmtId="0" fontId="15" fillId="0" borderId="4" xfId="15">
      <alignment horizontal="left" vertical="center" indent="1"/>
    </xf>
    <xf numFmtId="0" fontId="16" fillId="0" borderId="0" xfId="13" applyFont="1" applyAlignment="1">
      <alignment horizontal="right"/>
    </xf>
    <xf numFmtId="168" fontId="11" fillId="8" borderId="5" xfId="0" applyNumberFormat="1" applyFont="1" applyFill="1" applyBorder="1" applyAlignment="1">
      <alignment horizontal="left" indent="1"/>
    </xf>
    <xf numFmtId="0" fontId="9" fillId="8" borderId="8" xfId="11" applyFill="1" applyBorder="1" applyAlignment="1">
      <alignment vertical="top" wrapText="1"/>
    </xf>
    <xf numFmtId="168" fontId="9" fillId="7" borderId="0" xfId="16">
      <alignment horizontal="left" wrapText="1" indent="1"/>
    </xf>
    <xf numFmtId="168" fontId="13" fillId="7" borderId="0" xfId="16" applyFont="1">
      <alignment horizontal="left" wrapText="1" indent="1"/>
    </xf>
    <xf numFmtId="168" fontId="13" fillId="0" borderId="0" xfId="17">
      <alignment horizontal="left" indent="1"/>
    </xf>
    <xf numFmtId="0" fontId="12" fillId="0" borderId="0" xfId="18" applyAlignment="1">
      <alignment horizontal="left"/>
    </xf>
    <xf numFmtId="0" fontId="16" fillId="0" borderId="0" xfId="13" applyFont="1" applyAlignment="1">
      <alignment horizontal="right" vertical="top"/>
    </xf>
    <xf numFmtId="0" fontId="12" fillId="0" borderId="0" xfId="18" applyAlignment="1">
      <alignment horizontal="left" vertical="top"/>
    </xf>
    <xf numFmtId="0" fontId="14" fillId="9" borderId="0" xfId="14" applyFill="1">
      <alignment vertical="center"/>
    </xf>
    <xf numFmtId="0" fontId="5" fillId="9" borderId="0" xfId="5" applyFill="1" applyBorder="1" applyAlignment="1">
      <alignment horizontal="left" vertical="center"/>
    </xf>
    <xf numFmtId="0" fontId="7" fillId="9" borderId="0" xfId="2" applyFill="1" applyBorder="1" applyAlignment="1">
      <alignment vertical="center"/>
    </xf>
    <xf numFmtId="0" fontId="5" fillId="9" borderId="0" xfId="5" applyFill="1" applyAlignment="1">
      <alignment horizontal="left" vertical="center"/>
    </xf>
    <xf numFmtId="0" fontId="14" fillId="10" borderId="0" xfId="14" applyFill="1">
      <alignment vertical="center"/>
    </xf>
    <xf numFmtId="0" fontId="5" fillId="10" borderId="0" xfId="5" applyFill="1" applyBorder="1" applyAlignment="1">
      <alignment horizontal="left" vertical="center"/>
    </xf>
    <xf numFmtId="0" fontId="7" fillId="10" borderId="0" xfId="2" applyFill="1" applyBorder="1" applyAlignment="1">
      <alignment vertical="center"/>
    </xf>
    <xf numFmtId="0" fontId="5" fillId="10" borderId="0" xfId="5" applyFill="1" applyBorder="1" applyAlignment="1">
      <alignment horizontal="right" vertical="center"/>
    </xf>
    <xf numFmtId="0" fontId="14" fillId="11" borderId="0" xfId="14" applyFill="1">
      <alignment vertical="center"/>
    </xf>
    <xf numFmtId="0" fontId="5" fillId="11" borderId="0" xfId="5" applyFill="1" applyBorder="1" applyAlignment="1">
      <alignment horizontal="left" vertical="center"/>
    </xf>
    <xf numFmtId="0" fontId="7" fillId="11" borderId="0" xfId="2" applyFill="1" applyBorder="1" applyAlignment="1">
      <alignment vertical="center"/>
    </xf>
    <xf numFmtId="0" fontId="5" fillId="11" borderId="0" xfId="5" applyFill="1" applyBorder="1" applyAlignment="1">
      <alignment horizontal="right" vertical="center"/>
    </xf>
    <xf numFmtId="0" fontId="17" fillId="0" borderId="0" xfId="0" applyFont="1">
      <alignment vertical="top"/>
    </xf>
    <xf numFmtId="0" fontId="17" fillId="0" borderId="13" xfId="0" applyFont="1" applyBorder="1">
      <alignment vertical="top"/>
    </xf>
    <xf numFmtId="16" fontId="17" fillId="0" borderId="14" xfId="0" applyNumberFormat="1" applyFont="1" applyBorder="1">
      <alignment vertical="top"/>
    </xf>
    <xf numFmtId="0" fontId="17" fillId="0" borderId="14" xfId="0" applyFont="1" applyBorder="1">
      <alignment vertical="top"/>
    </xf>
    <xf numFmtId="14" fontId="17" fillId="12" borderId="14" xfId="0" applyNumberFormat="1" applyFont="1" applyFill="1" applyBorder="1">
      <alignment vertical="top"/>
    </xf>
    <xf numFmtId="0" fontId="17" fillId="12" borderId="14" xfId="0" applyFont="1" applyFill="1" applyBorder="1">
      <alignment vertical="top"/>
    </xf>
    <xf numFmtId="0" fontId="17" fillId="0" borderId="15" xfId="0" applyFont="1" applyBorder="1">
      <alignment vertical="top"/>
    </xf>
    <xf numFmtId="16" fontId="17" fillId="0" borderId="11" xfId="0" applyNumberFormat="1" applyFont="1" applyBorder="1">
      <alignment vertical="top"/>
    </xf>
    <xf numFmtId="0" fontId="17" fillId="0" borderId="11" xfId="0" applyFont="1" applyBorder="1">
      <alignment vertical="top"/>
    </xf>
    <xf numFmtId="14" fontId="17" fillId="12" borderId="11" xfId="0" applyNumberFormat="1" applyFont="1" applyFill="1" applyBorder="1">
      <alignment vertical="top"/>
    </xf>
    <xf numFmtId="0" fontId="17" fillId="12" borderId="11" xfId="0" applyFont="1" applyFill="1" applyBorder="1">
      <alignment vertical="top"/>
    </xf>
    <xf numFmtId="0" fontId="17" fillId="13" borderId="11" xfId="0" applyFont="1" applyFill="1" applyBorder="1" applyAlignment="1">
      <alignment horizontal="right" vertical="top"/>
    </xf>
    <xf numFmtId="0" fontId="17" fillId="13" borderId="11" xfId="0" applyFont="1" applyFill="1" applyBorder="1">
      <alignment vertical="top"/>
    </xf>
    <xf numFmtId="0" fontId="17" fillId="0" borderId="17" xfId="0" applyFont="1" applyBorder="1">
      <alignment vertical="top"/>
    </xf>
    <xf numFmtId="16" fontId="17" fillId="0" borderId="18" xfId="0" applyNumberFormat="1" applyFont="1" applyBorder="1">
      <alignment vertical="top"/>
    </xf>
    <xf numFmtId="0" fontId="17" fillId="0" borderId="18" xfId="0" applyFont="1" applyBorder="1">
      <alignment vertical="top"/>
    </xf>
    <xf numFmtId="0" fontId="17" fillId="13" borderId="18" xfId="0" applyFont="1" applyFill="1" applyBorder="1" applyAlignment="1">
      <alignment horizontal="right" vertical="top"/>
    </xf>
    <xf numFmtId="0" fontId="17" fillId="14" borderId="11" xfId="0" applyFont="1" applyFill="1" applyBorder="1" applyAlignment="1">
      <alignment horizontal="right" vertical="top"/>
    </xf>
    <xf numFmtId="0" fontId="17" fillId="14" borderId="19" xfId="0" applyFont="1" applyFill="1" applyBorder="1">
      <alignment vertical="top"/>
    </xf>
    <xf numFmtId="0" fontId="17" fillId="14" borderId="11" xfId="0" applyFont="1" applyFill="1" applyBorder="1">
      <alignment vertical="top"/>
    </xf>
    <xf numFmtId="0" fontId="17" fillId="0" borderId="16" xfId="0" applyFont="1" applyBorder="1">
      <alignment vertical="top"/>
    </xf>
    <xf numFmtId="0" fontId="17" fillId="15" borderId="11" xfId="0" applyFont="1" applyFill="1" applyBorder="1" applyAlignment="1">
      <alignment horizontal="right" vertical="top"/>
    </xf>
    <xf numFmtId="0" fontId="17" fillId="15" borderId="11" xfId="0" applyFont="1" applyFill="1" applyBorder="1">
      <alignment vertical="top"/>
    </xf>
    <xf numFmtId="0" fontId="17" fillId="0" borderId="0" xfId="0" applyFont="1" applyAlignment="1">
      <alignment horizontal="right" vertical="top"/>
    </xf>
    <xf numFmtId="0" fontId="17" fillId="13" borderId="18" xfId="0" applyFont="1" applyFill="1" applyBorder="1">
      <alignment vertical="top"/>
    </xf>
    <xf numFmtId="0" fontId="18" fillId="16" borderId="12" xfId="0" applyFont="1" applyFill="1" applyBorder="1">
      <alignment vertical="top"/>
    </xf>
    <xf numFmtId="0" fontId="18" fillId="16" borderId="12" xfId="0" applyFont="1" applyFill="1" applyBorder="1" applyAlignment="1">
      <alignment horizontal="center" vertical="top"/>
    </xf>
    <xf numFmtId="16" fontId="17" fillId="0" borderId="0" xfId="0" applyNumberFormat="1" applyFont="1">
      <alignment vertical="top"/>
    </xf>
    <xf numFmtId="16" fontId="17" fillId="0" borderId="21" xfId="0" applyNumberFormat="1" applyFont="1" applyBorder="1">
      <alignment vertical="top"/>
    </xf>
    <xf numFmtId="0" fontId="17" fillId="0" borderId="21" xfId="0" applyFont="1" applyBorder="1">
      <alignment vertical="top"/>
    </xf>
    <xf numFmtId="0" fontId="17" fillId="12" borderId="12" xfId="0" applyFont="1" applyFill="1" applyBorder="1">
      <alignment vertical="top"/>
    </xf>
    <xf numFmtId="14" fontId="17" fillId="12" borderId="14" xfId="0" applyNumberFormat="1" applyFont="1" applyFill="1" applyBorder="1" applyAlignment="1">
      <alignment horizontal="right" vertical="top"/>
    </xf>
    <xf numFmtId="14" fontId="17" fillId="12" borderId="11" xfId="0" applyNumberFormat="1" applyFont="1" applyFill="1" applyBorder="1" applyAlignment="1">
      <alignment horizontal="right" vertical="top"/>
    </xf>
    <xf numFmtId="14" fontId="17" fillId="12" borderId="12" xfId="0" applyNumberFormat="1" applyFont="1" applyFill="1" applyBorder="1" applyAlignment="1">
      <alignment horizontal="right" vertical="top"/>
    </xf>
    <xf numFmtId="0" fontId="18" fillId="16" borderId="22" xfId="0" applyFont="1" applyFill="1" applyBorder="1">
      <alignment vertical="top"/>
    </xf>
    <xf numFmtId="0" fontId="18" fillId="16" borderId="21" xfId="0" applyFont="1" applyFill="1" applyBorder="1">
      <alignment vertical="top"/>
    </xf>
    <xf numFmtId="0" fontId="18" fillId="16" borderId="21" xfId="0" applyFont="1" applyFill="1" applyBorder="1" applyAlignment="1">
      <alignment horizontal="center" vertical="top"/>
    </xf>
    <xf numFmtId="0" fontId="18" fillId="16" borderId="23" xfId="0" applyFont="1" applyFill="1" applyBorder="1" applyAlignment="1">
      <alignment horizontal="center" vertical="top"/>
    </xf>
    <xf numFmtId="0" fontId="17" fillId="12" borderId="24" xfId="0" applyFont="1" applyFill="1" applyBorder="1">
      <alignment vertical="top"/>
    </xf>
    <xf numFmtId="0" fontId="17" fillId="14" borderId="25" xfId="0" applyFont="1" applyFill="1" applyBorder="1">
      <alignment vertical="top"/>
    </xf>
    <xf numFmtId="0" fontId="17" fillId="12" borderId="25" xfId="0" applyFont="1" applyFill="1" applyBorder="1">
      <alignment vertical="top"/>
    </xf>
    <xf numFmtId="0" fontId="17" fillId="0" borderId="20" xfId="0" applyFont="1" applyBorder="1">
      <alignment vertical="top"/>
    </xf>
    <xf numFmtId="0" fontId="17" fillId="15" borderId="25" xfId="0" applyFont="1" applyFill="1" applyBorder="1">
      <alignment vertical="top"/>
    </xf>
    <xf numFmtId="0" fontId="17" fillId="13" borderId="25" xfId="0" applyFont="1" applyFill="1" applyBorder="1">
      <alignment vertical="top"/>
    </xf>
    <xf numFmtId="0" fontId="17" fillId="13" borderId="26" xfId="0" applyFont="1" applyFill="1" applyBorder="1">
      <alignment vertical="top"/>
    </xf>
    <xf numFmtId="0" fontId="17" fillId="12" borderId="27" xfId="0" applyFont="1" applyFill="1" applyBorder="1">
      <alignment vertical="top"/>
    </xf>
    <xf numFmtId="0" fontId="18" fillId="0" borderId="0" xfId="0" applyFont="1">
      <alignment vertical="top"/>
    </xf>
    <xf numFmtId="16" fontId="17" fillId="0" borderId="28" xfId="0" applyNumberFormat="1" applyFont="1" applyBorder="1">
      <alignment vertical="top"/>
    </xf>
    <xf numFmtId="14" fontId="17" fillId="12" borderId="21" xfId="0" applyNumberFormat="1" applyFont="1" applyFill="1" applyBorder="1">
      <alignment vertical="top"/>
    </xf>
    <xf numFmtId="14" fontId="17" fillId="12" borderId="28" xfId="0" applyNumberFormat="1" applyFont="1" applyFill="1" applyBorder="1">
      <alignment vertical="top"/>
    </xf>
    <xf numFmtId="14" fontId="17" fillId="12" borderId="23" xfId="0" applyNumberFormat="1" applyFont="1" applyFill="1" applyBorder="1">
      <alignment vertical="top"/>
    </xf>
    <xf numFmtId="14" fontId="17" fillId="12" borderId="25" xfId="0" applyNumberFormat="1" applyFont="1" applyFill="1" applyBorder="1">
      <alignment vertical="top"/>
    </xf>
    <xf numFmtId="14" fontId="17" fillId="12" borderId="29" xfId="0" applyNumberFormat="1" applyFont="1" applyFill="1" applyBorder="1">
      <alignment vertical="top"/>
    </xf>
    <xf numFmtId="0" fontId="18" fillId="0" borderId="0" xfId="0" applyFont="1" applyAlignment="1">
      <alignment horizontal="center" vertical="top"/>
    </xf>
    <xf numFmtId="0" fontId="17" fillId="0" borderId="36" xfId="0" applyFont="1" applyBorder="1">
      <alignment vertical="top"/>
    </xf>
    <xf numFmtId="0" fontId="17" fillId="0" borderId="28" xfId="0" applyFont="1" applyBorder="1">
      <alignment vertical="top"/>
    </xf>
    <xf numFmtId="0" fontId="17" fillId="14" borderId="28" xfId="0" applyFont="1" applyFill="1" applyBorder="1" applyAlignment="1">
      <alignment horizontal="right" vertical="top"/>
    </xf>
    <xf numFmtId="0" fontId="17" fillId="14" borderId="37" xfId="0" applyFont="1" applyFill="1" applyBorder="1">
      <alignment vertical="top"/>
    </xf>
    <xf numFmtId="0" fontId="17" fillId="14" borderId="29" xfId="0" applyFont="1" applyFill="1" applyBorder="1">
      <alignment vertical="top"/>
    </xf>
    <xf numFmtId="0" fontId="18" fillId="16" borderId="38" xfId="0" applyFont="1" applyFill="1" applyBorder="1">
      <alignment vertical="top"/>
    </xf>
    <xf numFmtId="0" fontId="18" fillId="16" borderId="39" xfId="0" applyFont="1" applyFill="1" applyBorder="1">
      <alignment vertical="top"/>
    </xf>
    <xf numFmtId="0" fontId="18" fillId="16" borderId="39" xfId="0" applyFont="1" applyFill="1" applyBorder="1" applyAlignment="1">
      <alignment horizontal="center" vertical="top"/>
    </xf>
    <xf numFmtId="0" fontId="18" fillId="16" borderId="40" xfId="0" applyFont="1" applyFill="1" applyBorder="1" applyAlignment="1">
      <alignment horizontal="center" vertical="top"/>
    </xf>
    <xf numFmtId="16" fontId="17" fillId="0" borderId="41" xfId="0" applyNumberFormat="1" applyFont="1" applyBorder="1">
      <alignment vertical="top"/>
    </xf>
    <xf numFmtId="0" fontId="17" fillId="13" borderId="28" xfId="0" applyFont="1" applyFill="1" applyBorder="1">
      <alignment vertical="top"/>
    </xf>
    <xf numFmtId="0" fontId="17" fillId="13" borderId="29" xfId="0" applyFont="1" applyFill="1" applyBorder="1">
      <alignment vertical="top"/>
    </xf>
    <xf numFmtId="14" fontId="17" fillId="0" borderId="0" xfId="0" applyNumberFormat="1" applyFont="1">
      <alignment vertical="top"/>
    </xf>
    <xf numFmtId="0" fontId="0" fillId="8" borderId="6" xfId="0" applyFill="1" applyBorder="1">
      <alignment vertical="top"/>
    </xf>
    <xf numFmtId="0" fontId="0" fillId="8" borderId="7" xfId="0" applyFill="1" applyBorder="1">
      <alignment vertical="top"/>
    </xf>
    <xf numFmtId="0" fontId="0" fillId="8" borderId="9" xfId="0" applyFill="1" applyBorder="1">
      <alignment vertical="top"/>
    </xf>
    <xf numFmtId="0" fontId="0" fillId="8" borderId="10" xfId="0" applyFill="1" applyBorder="1">
      <alignment vertical="top"/>
    </xf>
    <xf numFmtId="0" fontId="15" fillId="0" borderId="4" xfId="15" applyAlignment="1">
      <alignment horizontal="center" vertical="center"/>
    </xf>
    <xf numFmtId="0" fontId="17" fillId="14" borderId="30" xfId="0" applyFont="1" applyFill="1" applyBorder="1" applyAlignment="1">
      <alignment horizontal="center" vertical="center"/>
    </xf>
    <xf numFmtId="0" fontId="17" fillId="14" borderId="31" xfId="0" applyFont="1" applyFill="1" applyBorder="1" applyAlignment="1">
      <alignment horizontal="center" vertical="center"/>
    </xf>
    <xf numFmtId="0" fontId="17" fillId="14" borderId="32" xfId="0" applyFont="1" applyFill="1" applyBorder="1" applyAlignment="1">
      <alignment horizontal="center" vertical="center"/>
    </xf>
    <xf numFmtId="0" fontId="17" fillId="14" borderId="33" xfId="0" applyFont="1" applyFill="1" applyBorder="1" applyAlignment="1">
      <alignment horizontal="center" vertical="center"/>
    </xf>
    <xf numFmtId="0" fontId="17" fillId="14" borderId="34" xfId="0" applyFont="1" applyFill="1" applyBorder="1" applyAlignment="1">
      <alignment horizontal="center" vertical="center"/>
    </xf>
    <xf numFmtId="0" fontId="17" fillId="14" borderId="35" xfId="0" applyFont="1" applyFill="1" applyBorder="1" applyAlignment="1">
      <alignment horizontal="center" vertical="center"/>
    </xf>
    <xf numFmtId="0" fontId="17" fillId="16" borderId="30" xfId="0" applyFont="1" applyFill="1" applyBorder="1" applyAlignment="1">
      <alignment horizontal="center" vertical="center"/>
    </xf>
    <xf numFmtId="0" fontId="17" fillId="16" borderId="31" xfId="0" applyFont="1" applyFill="1" applyBorder="1" applyAlignment="1">
      <alignment horizontal="center" vertical="center"/>
    </xf>
    <xf numFmtId="0" fontId="17" fillId="16" borderId="32" xfId="0" applyFont="1" applyFill="1" applyBorder="1" applyAlignment="1">
      <alignment horizontal="center" vertical="center"/>
    </xf>
    <xf numFmtId="0" fontId="17" fillId="16" borderId="33" xfId="0" applyFont="1" applyFill="1" applyBorder="1" applyAlignment="1">
      <alignment horizontal="center" vertical="center"/>
    </xf>
    <xf numFmtId="0" fontId="17" fillId="16" borderId="34" xfId="0" applyFont="1" applyFill="1" applyBorder="1" applyAlignment="1">
      <alignment horizontal="center" vertical="center"/>
    </xf>
    <xf numFmtId="0" fontId="17" fillId="16" borderId="35" xfId="0" applyFont="1" applyFill="1" applyBorder="1" applyAlignment="1">
      <alignment horizontal="center" vertical="center"/>
    </xf>
    <xf numFmtId="14" fontId="17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center" vertical="center"/>
    </xf>
  </cellXfs>
  <cellStyles count="19">
    <cellStyle name="40% - Accent1" xfId="1" builtinId="31" customBuiltin="1"/>
    <cellStyle name="Accent1" xfId="3" builtinId="29" customBuiltin="1"/>
    <cellStyle name="Accent5" xfId="4" builtinId="45" customBuiltin="1"/>
    <cellStyle name="Banded" xfId="16" xr:uid="{372A1842-8DB4-4B05-A4F9-194B0B56EABA}"/>
    <cellStyle name="Comma" xfId="6" builtinId="3" customBuiltin="1"/>
    <cellStyle name="Comma [0]" xfId="7" builtinId="6" customBuiltin="1"/>
    <cellStyle name="Currency" xfId="8" builtinId="4" customBuiltin="1"/>
    <cellStyle name="Currency [0]" xfId="9" builtinId="7" customBuiltin="1"/>
    <cellStyle name="Day" xfId="17" xr:uid="{CB09B5E3-8995-4BCC-99D7-4E3B52C29B71}"/>
    <cellStyle name="Day-Name" xfId="15" xr:uid="{F4C59F2B-B807-4231-B5C0-B51F441FA314}"/>
    <cellStyle name="Heading 1" xfId="2" builtinId="16" customBuiltin="1"/>
    <cellStyle name="Heading 2" xfId="12" builtinId="17" customBuiltin="1"/>
    <cellStyle name="Heading 3" xfId="13" builtinId="18" customBuiltin="1"/>
    <cellStyle name="Heading 4" xfId="11" builtinId="19" customBuiltin="1"/>
    <cellStyle name="Month" xfId="14" xr:uid="{0620BD55-CC6D-4E32-846C-ED1E5CA86C76}"/>
    <cellStyle name="Normal" xfId="0" builtinId="0" customBuiltin="1"/>
    <cellStyle name="Percent" xfId="10" builtinId="5" customBuiltin="1"/>
    <cellStyle name="Settings Entry" xfId="18" xr:uid="{8F0303C9-060A-4378-B3BA-99408B995F90}"/>
    <cellStyle name="Title" xfId="5" builtinId="15" customBuiltin="1"/>
  </cellStyles>
  <dxfs count="9"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F1F2F5"/>
      <rgbColor rgb="00008080"/>
      <rgbColor rgb="00E4EAF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314265"/>
      <rgbColor rgb="00CCFFCC"/>
      <rgbColor rgb="00FFEECD"/>
      <rgbColor rgb="00D0D8E2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71778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B4B4B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13" Type="http://schemas.microsoft.com/office/2017/10/relationships/person" Target="persons/person2.xml"/><Relationship Id="rId3" Type="http://schemas.openxmlformats.org/officeDocument/2006/relationships/worksheet" Target="worksheets/sheet3.xml"/><Relationship Id="rId21" Type="http://schemas.microsoft.com/office/2017/10/relationships/person" Target="persons/person0.xml"/><Relationship Id="rId7" Type="http://schemas.openxmlformats.org/officeDocument/2006/relationships/sharedStrings" Target="sharedStrings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Relationship Id="rId22" Type="http://schemas.microsoft.com/office/2017/10/relationships/person" Target="persons/person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Personal">
  <a:themeElements>
    <a:clrScheme name="Rainbow">
      <a:dk1>
        <a:srgbClr val="000000"/>
      </a:dk1>
      <a:lt1>
        <a:srgbClr val="FFFFFF"/>
      </a:lt1>
      <a:dk2>
        <a:srgbClr val="7E8083"/>
      </a:dk2>
      <a:lt2>
        <a:srgbClr val="E4E5E6"/>
      </a:lt2>
      <a:accent1>
        <a:srgbClr val="7AC143"/>
      </a:accent1>
      <a:accent2>
        <a:srgbClr val="00853E"/>
      </a:accent2>
      <a:accent3>
        <a:srgbClr val="00ADEE"/>
      </a:accent3>
      <a:accent4>
        <a:srgbClr val="FFC000"/>
      </a:accent4>
      <a:accent5>
        <a:srgbClr val="F47920"/>
      </a:accent5>
      <a:accent6>
        <a:srgbClr val="E51937"/>
      </a:accent6>
      <a:hlink>
        <a:srgbClr val="F47920"/>
      </a:hlink>
      <a:folHlink>
        <a:srgbClr val="954F72"/>
      </a:folHlink>
    </a:clrScheme>
    <a:fontScheme name="Custom 2">
      <a:majorFont>
        <a:latin typeface="Rockwell"/>
        <a:ea typeface=""/>
        <a:cs typeface=""/>
      </a:majorFont>
      <a:minorFont>
        <a:latin typeface="Lucida San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6"/>
    <pageSetUpPr autoPageBreaks="0" fitToPage="1"/>
  </sheetPr>
  <dimension ref="A1:K14"/>
  <sheetViews>
    <sheetView showGridLines="0" zoomScaleNormal="100" workbookViewId="0"/>
  </sheetViews>
  <sheetFormatPr defaultColWidth="8.90625" defaultRowHeight="13.8"/>
  <cols>
    <col min="1" max="1" width="2.81640625" customWidth="1"/>
    <col min="2" max="2" width="18.453125" customWidth="1"/>
    <col min="3" max="8" width="17.81640625" customWidth="1"/>
    <col min="9" max="9" width="2.81640625" customWidth="1"/>
    <col min="10" max="10" width="12.81640625" customWidth="1"/>
    <col min="11" max="11" width="13.81640625" customWidth="1"/>
  </cols>
  <sheetData>
    <row r="1" spans="1:11" s="1" customFormat="1" ht="60" customHeight="1">
      <c r="A1"/>
      <c r="B1" s="15" t="str">
        <f>"January "&amp;CalendarYear</f>
        <v>January 2023</v>
      </c>
      <c r="C1" s="16"/>
      <c r="D1" s="16"/>
      <c r="E1" s="17"/>
      <c r="F1" s="17"/>
      <c r="G1" s="17"/>
      <c r="H1" s="18"/>
    </row>
    <row r="2" spans="1:11" s="2" customFormat="1" ht="21.75" customHeight="1">
      <c r="A2"/>
      <c r="B2" s="5" t="str">
        <f>WeekStart</f>
        <v>SUNDAY</v>
      </c>
      <c r="C2" s="5" t="str">
        <f t="shared" ref="C2:H2" si="0">UPPER(TEXT(C3,"dddd"))</f>
        <v>MONDAY</v>
      </c>
      <c r="D2" s="5" t="str">
        <f>UPPER(TEXT(D3,"dddd"))</f>
        <v>TUESDAY</v>
      </c>
      <c r="E2" s="5" t="str">
        <f t="shared" si="0"/>
        <v>WEDNESDAY</v>
      </c>
      <c r="F2" s="5" t="str">
        <f t="shared" si="0"/>
        <v>THURSDAY</v>
      </c>
      <c r="G2" s="5" t="str">
        <f t="shared" si="0"/>
        <v>FRIDAY</v>
      </c>
      <c r="H2" s="5" t="str">
        <f t="shared" si="0"/>
        <v>SATURDAY</v>
      </c>
      <c r="J2" s="98" t="s">
        <v>4</v>
      </c>
      <c r="K2" s="98"/>
    </row>
    <row r="3" spans="1:11" s="3" customFormat="1" ht="19.5" customHeight="1">
      <c r="A3"/>
      <c r="B3" s="11">
        <f t="array" ref="B3:H3">DaysAndWeeks+DATE(CalendarYear,1,1)-WEEKDAY(DATE(CalendarYear,1,1),(WeekStart="Monday")+1)+1</f>
        <v>44927</v>
      </c>
      <c r="C3" s="11">
        <v>44928</v>
      </c>
      <c r="D3" s="11">
        <v>44929</v>
      </c>
      <c r="E3" s="11">
        <v>44930</v>
      </c>
      <c r="F3" s="11">
        <v>44931</v>
      </c>
      <c r="G3" s="11">
        <v>44932</v>
      </c>
      <c r="H3" s="11">
        <v>44933</v>
      </c>
      <c r="J3" s="6" t="s">
        <v>2</v>
      </c>
      <c r="K3" s="12">
        <v>2023</v>
      </c>
    </row>
    <row r="4" spans="1:11" ht="57.9" customHeight="1">
      <c r="B4" s="11"/>
      <c r="C4" s="11"/>
      <c r="D4" s="11"/>
      <c r="E4" s="11"/>
      <c r="F4" s="11"/>
      <c r="G4" s="11"/>
      <c r="H4" s="11"/>
      <c r="J4" s="13" t="s">
        <v>3</v>
      </c>
      <c r="K4" s="14" t="s">
        <v>0</v>
      </c>
    </row>
    <row r="5" spans="1:11" s="3" customFormat="1" ht="19.5" customHeight="1">
      <c r="A5"/>
      <c r="B5" s="10">
        <f t="array" ref="B5:H5">DaysAndWeeks+DATE(CalendarYear,1,1)-WEEKDAY(DATE(CalendarYear,1,1),(WeekStart="Monday")+1)+8</f>
        <v>44934</v>
      </c>
      <c r="C5" s="10">
        <v>44935</v>
      </c>
      <c r="D5" s="10">
        <v>44936</v>
      </c>
      <c r="E5" s="10">
        <v>44937</v>
      </c>
      <c r="F5" s="10">
        <v>44938</v>
      </c>
      <c r="G5" s="10">
        <v>44939</v>
      </c>
      <c r="H5" s="10">
        <v>44940</v>
      </c>
    </row>
    <row r="6" spans="1:11" ht="57.9" customHeight="1">
      <c r="B6" s="10"/>
      <c r="C6" s="10"/>
      <c r="D6" s="10"/>
      <c r="E6" s="10"/>
      <c r="F6" s="10"/>
      <c r="G6" s="10"/>
      <c r="H6" s="10"/>
      <c r="J6" s="4"/>
    </row>
    <row r="7" spans="1:11" s="3" customFormat="1" ht="19.5" customHeight="1">
      <c r="A7"/>
      <c r="B7" s="11">
        <f t="array" ref="B7:H7">DaysAndWeeks+DATE(CalendarYear,1,1)-WEEKDAY(DATE(CalendarYear,1,1),(WeekStart="Monday")+1)+15</f>
        <v>44941</v>
      </c>
      <c r="C7" s="11">
        <v>44942</v>
      </c>
      <c r="D7" s="11">
        <v>44943</v>
      </c>
      <c r="E7" s="11">
        <v>44944</v>
      </c>
      <c r="F7" s="11">
        <v>44945</v>
      </c>
      <c r="G7" s="11">
        <v>44946</v>
      </c>
      <c r="H7" s="11">
        <v>44947</v>
      </c>
      <c r="J7" s="4"/>
    </row>
    <row r="8" spans="1:11" ht="57.9" customHeight="1">
      <c r="B8" s="11"/>
      <c r="C8" s="11"/>
      <c r="D8" s="11"/>
      <c r="E8" s="11"/>
      <c r="F8" s="11"/>
      <c r="G8" s="11"/>
      <c r="H8" s="11"/>
    </row>
    <row r="9" spans="1:11" s="3" customFormat="1" ht="19.5" customHeight="1">
      <c r="A9"/>
      <c r="B9" s="9">
        <f t="array" ref="B9:H9">DaysAndWeeks+DATE(CalendarYear,1,1)-WEEKDAY(DATE(CalendarYear,1,1),(WeekStart="Monday")+1)+22</f>
        <v>44948</v>
      </c>
      <c r="C9" s="9">
        <v>44949</v>
      </c>
      <c r="D9" s="9">
        <v>44950</v>
      </c>
      <c r="E9" s="9">
        <v>44951</v>
      </c>
      <c r="F9" s="9">
        <v>44952</v>
      </c>
      <c r="G9" s="9">
        <v>44953</v>
      </c>
      <c r="H9" s="9">
        <v>44954</v>
      </c>
    </row>
    <row r="10" spans="1:11" ht="57.9" customHeight="1">
      <c r="B10" s="9"/>
      <c r="C10" s="9"/>
      <c r="D10" s="9"/>
      <c r="E10" s="9"/>
      <c r="F10" s="9"/>
      <c r="G10" s="9"/>
      <c r="H10" s="9"/>
    </row>
    <row r="11" spans="1:11" s="3" customFormat="1" ht="19.5" customHeight="1">
      <c r="A11"/>
      <c r="B11" s="11">
        <f t="array" ref="B11:H11">DaysAndWeeks+DATE(CalendarYear,1,1)-WEEKDAY(DATE(CalendarYear,1,1),(WeekStart="Monday")+1)+29</f>
        <v>44955</v>
      </c>
      <c r="C11" s="11">
        <v>44956</v>
      </c>
      <c r="D11" s="11">
        <v>44957</v>
      </c>
      <c r="E11" s="11">
        <v>44958</v>
      </c>
      <c r="F11" s="11">
        <v>44959</v>
      </c>
      <c r="G11" s="11">
        <v>44960</v>
      </c>
      <c r="H11" s="11">
        <v>44961</v>
      </c>
    </row>
    <row r="12" spans="1:11" ht="57.9" customHeight="1">
      <c r="B12" s="11"/>
      <c r="C12" s="11"/>
      <c r="D12" s="11"/>
      <c r="E12" s="11"/>
      <c r="F12" s="11"/>
      <c r="G12" s="11"/>
      <c r="H12" s="11"/>
    </row>
    <row r="13" spans="1:11" s="3" customFormat="1" ht="19.5" customHeight="1">
      <c r="A13"/>
      <c r="B13" s="9">
        <f t="array" ref="B13:C13">DaysAndWeeks+DATE(CalendarYear,1,1)-WEEKDAY(DATE(CalendarYear,1,1),(WeekStart="Monday")+1)+36</f>
        <v>44962</v>
      </c>
      <c r="C13" s="9">
        <v>44963</v>
      </c>
      <c r="D13" s="7" t="s">
        <v>1</v>
      </c>
      <c r="E13" s="94"/>
      <c r="F13" s="94"/>
      <c r="G13" s="94"/>
      <c r="H13" s="95"/>
    </row>
    <row r="14" spans="1:11" ht="57.9" customHeight="1">
      <c r="B14" s="9"/>
      <c r="C14" s="9"/>
      <c r="D14" s="8"/>
      <c r="E14" s="96"/>
      <c r="F14" s="96"/>
      <c r="G14" s="96"/>
      <c r="H14" s="97"/>
    </row>
  </sheetData>
  <mergeCells count="2">
    <mergeCell ref="E13:H14"/>
    <mergeCell ref="J2:K2"/>
  </mergeCells>
  <phoneticPr fontId="1" type="noConversion"/>
  <conditionalFormatting sqref="B13:D13">
    <cfRule type="expression" dxfId="8" priority="1">
      <formula>AND(DAY(B13)&gt;=1,DAY(B13)&lt;=15)</formula>
    </cfRule>
  </conditionalFormatting>
  <conditionalFormatting sqref="B3:G3">
    <cfRule type="expression" dxfId="7" priority="24">
      <formula>DAY(B3)&gt;8</formula>
    </cfRule>
  </conditionalFormatting>
  <conditionalFormatting sqref="B11:H11">
    <cfRule type="expression" dxfId="6" priority="25">
      <formula>AND(DAY(B11)&gt;=1,DAY(B11)&lt;=15)</formula>
    </cfRule>
  </conditionalFormatting>
  <dataValidations count="14">
    <dataValidation type="list" errorStyle="warning" allowBlank="1" showInputMessage="1" showErrorMessage="1" error="Select a day from the list. Select CANCEL, then press ALT+DOWN ARROW to pick day from the drop-down list" prompt="Select week start day in this cell. Press ALT+DOWN ARROW to open the drop-down list, then press ENTER to select the week start day" sqref="K4" xr:uid="{00000000-0002-0000-0000-000000000000}">
      <formula1>"SUNDAY,MONDAY"</formula1>
    </dataValidation>
    <dataValidation allowBlank="1" showInputMessage="1" showErrorMessage="1" prompt="Create custom one-month calendars in this workbook. Customize the year and starting day of the week for all months with this January worksheet. Each month is on a separate worksheet" sqref="A1" xr:uid="{00000000-0002-0000-0000-000001000000}"/>
    <dataValidation allowBlank="1" showInputMessage="1" showErrorMessage="1" prompt="Enter year and select calendar start day in the cells below. These Calendar Settings cells will not print" sqref="J2" xr:uid="{00000000-0002-0000-0000-000003000000}"/>
    <dataValidation allowBlank="1" showInputMessage="1" showErrorMessage="1" prompt="Enter year in cell at right" sqref="J3" xr:uid="{00000000-0002-0000-0000-000004000000}"/>
    <dataValidation allowBlank="1" showInputMessage="1" showErrorMessage="1" prompt="Select week start day in cell at right" sqref="J4" xr:uid="{00000000-0002-0000-0000-000005000000}"/>
    <dataValidation allowBlank="1" showInputMessage="1" showErrorMessage="1" prompt="Enter year in this cell" sqref="K3" xr:uid="{00000000-0002-0000-0000-000006000000}"/>
    <dataValidation allowBlank="1" showInputMessage="1" showErrorMessage="1" prompt="This row contains the weekday names for this calendar. This cell contains the starting day of the week. To change the starting day, enter a new weekday in cell K4" sqref="B2" xr:uid="{00000000-0002-0000-0000-000007000000}"/>
    <dataValidation allowBlank="1" showInputMessage="1" showErrorMessage="1" prompt="This row &amp; rows 5, 7, 9, 11 &amp; 13 contain calendar days of the week. If this cell doesn’t contain the number 1, then it is a day from the previous month. Enter notes in cell E13" sqref="B3" xr:uid="{00000000-0002-0000-0000-000008000000}"/>
    <dataValidation allowBlank="1" showErrorMessage="1" prompt="The year in this cell is automatically updated based on the year entered in cell K2. Calendar below has dates for previous and next month with lighter font shade" sqref="B1" xr:uid="{00000000-0002-0000-0000-000009000000}"/>
    <dataValidation allowBlank="1" showInputMessage="1" showErrorMessage="1" prompt="Automatically determined weekday" sqref="C2:H2" xr:uid="{00000000-0002-0000-0000-00000A000000}"/>
    <dataValidation allowBlank="1" showInputMessage="1" showErrorMessage="1" prompt="This row &amp; rows 6, 8, 10, 12, &amp; 14 are cells for entering daily notes related to the calendar day in the cell above" sqref="B4" xr:uid="{00000000-0002-0000-0000-00000B000000}"/>
    <dataValidation allowBlank="1" showInputMessage="1" showErrorMessage="1" prompt="Enter Notes in this cell" sqref="E13:H14" xr:uid="{00000000-0002-0000-0000-00000C000000}"/>
    <dataValidation allowBlank="1" showInputMessage="1" showErrorMessage="1" prompt="Enter Notes in the cell at right" sqref="D13:D14" xr:uid="{00000000-0002-0000-0000-00000D000000}"/>
    <dataValidation allowBlank="1" showInputMessage="1" showErrorMessage="1" prompt="The year in this cell is automatically updated. Select another year in cell K3 to change the year" sqref="C1" xr:uid="{68DB1B5F-672F-42EA-B173-279D18DF96BF}"/>
  </dataValidations>
  <printOptions horizontalCentered="1" verticalCentered="1"/>
  <pageMargins left="0.7" right="0.7" top="0.75" bottom="0.75" header="0.3" footer="0.3"/>
  <pageSetup scale="89" orientation="landscape" r:id="rId1"/>
  <headerFooter differentFirst="1" alignWithMargins="0">
    <oddFooter>Page &amp;P of 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6" tint="0.39997558519241921"/>
    <pageSetUpPr fitToPage="1"/>
  </sheetPr>
  <dimension ref="A1:H14"/>
  <sheetViews>
    <sheetView showGridLines="0" zoomScaleNormal="100" workbookViewId="0"/>
  </sheetViews>
  <sheetFormatPr defaultColWidth="8.90625" defaultRowHeight="13.8"/>
  <cols>
    <col min="1" max="1" width="2.81640625" customWidth="1"/>
    <col min="2" max="2" width="18.453125" customWidth="1"/>
    <col min="3" max="8" width="17.81640625" customWidth="1"/>
    <col min="9" max="9" width="2.81640625" customWidth="1"/>
    <col min="10" max="10" width="10.6328125" customWidth="1"/>
  </cols>
  <sheetData>
    <row r="1" spans="1:8" s="1" customFormat="1" ht="59.25" customHeight="1">
      <c r="A1"/>
      <c r="B1" s="19" t="str">
        <f>"February "&amp;CalendarYear</f>
        <v>February 2023</v>
      </c>
      <c r="C1" s="20"/>
      <c r="D1" s="20"/>
      <c r="E1" s="21"/>
      <c r="F1" s="21"/>
      <c r="G1" s="21"/>
      <c r="H1" s="22"/>
    </row>
    <row r="2" spans="1:8" s="2" customFormat="1" ht="21.75" customHeight="1">
      <c r="A2"/>
      <c r="B2" s="5" t="str">
        <f>IF(WeekStart="SUNDAY", "SUNDAY","MONDAY")</f>
        <v>SUNDAY</v>
      </c>
      <c r="C2" s="5" t="str">
        <f t="shared" ref="C2:H2" si="0">UPPER(TEXT(C3,"dddd"))</f>
        <v>MONDAY</v>
      </c>
      <c r="D2" s="5" t="str">
        <f t="shared" si="0"/>
        <v>TUESDAY</v>
      </c>
      <c r="E2" s="5" t="str">
        <f t="shared" si="0"/>
        <v>WEDNESDAY</v>
      </c>
      <c r="F2" s="5" t="str">
        <f t="shared" si="0"/>
        <v>THURSDAY</v>
      </c>
      <c r="G2" s="5" t="str">
        <f t="shared" si="0"/>
        <v>FRIDAY</v>
      </c>
      <c r="H2" s="5" t="str">
        <f t="shared" si="0"/>
        <v>SATURDAY</v>
      </c>
    </row>
    <row r="3" spans="1:8" s="3" customFormat="1" ht="19.5" customHeight="1">
      <c r="A3"/>
      <c r="B3" s="11">
        <f t="array" ref="B3:H3">DaysAndWeeks+DATE(CalendarYear,2,1)-WEEKDAY(DATE(CalendarYear,2,1),(WeekStart="Monday")+1)+1</f>
        <v>44955</v>
      </c>
      <c r="C3" s="11">
        <v>44956</v>
      </c>
      <c r="D3" s="11">
        <v>44957</v>
      </c>
      <c r="E3" s="11">
        <v>44958</v>
      </c>
      <c r="F3" s="11">
        <v>44959</v>
      </c>
      <c r="G3" s="11">
        <v>44960</v>
      </c>
      <c r="H3" s="11">
        <v>44961</v>
      </c>
    </row>
    <row r="4" spans="1:8" ht="57.9" customHeight="1">
      <c r="B4" s="11"/>
      <c r="C4" s="11"/>
      <c r="D4" s="11"/>
      <c r="E4" s="11"/>
      <c r="F4" s="11"/>
      <c r="G4" s="11"/>
      <c r="H4" s="11"/>
    </row>
    <row r="5" spans="1:8" s="3" customFormat="1" ht="19.5" customHeight="1">
      <c r="A5"/>
      <c r="B5" s="9">
        <f t="array" ref="B5:H5">DaysAndWeeks+DATE(CalendarYear,2,1)-WEEKDAY(DATE(CalendarYear,2,1),(WeekStart="Monday")+1)+8</f>
        <v>44962</v>
      </c>
      <c r="C5" s="9">
        <v>44963</v>
      </c>
      <c r="D5" s="9">
        <v>44964</v>
      </c>
      <c r="E5" s="9">
        <v>44965</v>
      </c>
      <c r="F5" s="9">
        <v>44966</v>
      </c>
      <c r="G5" s="9">
        <v>44967</v>
      </c>
      <c r="H5" s="9">
        <v>44968</v>
      </c>
    </row>
    <row r="6" spans="1:8" ht="57.9" customHeight="1">
      <c r="B6" s="9"/>
      <c r="C6" s="9"/>
      <c r="D6" s="9"/>
      <c r="E6" s="9"/>
      <c r="F6" s="9"/>
      <c r="G6" s="9"/>
      <c r="H6" s="9"/>
    </row>
    <row r="7" spans="1:8" s="3" customFormat="1" ht="19.5" customHeight="1">
      <c r="A7"/>
      <c r="B7" s="11">
        <f t="array" ref="B7:H7">DaysAndWeeks+DATE(CalendarYear,2,1)-WEEKDAY(DATE(CalendarYear,2,1),(WeekStart="Monday")+1)+15</f>
        <v>44969</v>
      </c>
      <c r="C7" s="11">
        <v>44970</v>
      </c>
      <c r="D7" s="11">
        <v>44971</v>
      </c>
      <c r="E7" s="11">
        <v>44972</v>
      </c>
      <c r="F7" s="11">
        <v>44973</v>
      </c>
      <c r="G7" s="11">
        <v>44974</v>
      </c>
      <c r="H7" s="11">
        <v>44975</v>
      </c>
    </row>
    <row r="8" spans="1:8" ht="57.9" customHeight="1">
      <c r="B8" s="11"/>
      <c r="C8" s="11"/>
      <c r="D8" s="11"/>
      <c r="E8" s="11"/>
      <c r="F8" s="11"/>
      <c r="G8" s="11"/>
      <c r="H8" s="11"/>
    </row>
    <row r="9" spans="1:8" s="3" customFormat="1" ht="19.5" customHeight="1">
      <c r="A9"/>
      <c r="B9" s="9">
        <f t="array" ref="B9:H9">DaysAndWeeks+DATE(CalendarYear,2,1)-WEEKDAY(DATE(CalendarYear,2,1),(WeekStart="Monday")+1)+22</f>
        <v>44976</v>
      </c>
      <c r="C9" s="9">
        <v>44977</v>
      </c>
      <c r="D9" s="9">
        <v>44978</v>
      </c>
      <c r="E9" s="9">
        <v>44979</v>
      </c>
      <c r="F9" s="9">
        <v>44980</v>
      </c>
      <c r="G9" s="9">
        <v>44981</v>
      </c>
      <c r="H9" s="9">
        <v>44982</v>
      </c>
    </row>
    <row r="10" spans="1:8" ht="57.9" customHeight="1">
      <c r="B10" s="9"/>
      <c r="C10" s="9"/>
      <c r="D10" s="9"/>
      <c r="E10" s="9"/>
      <c r="F10" s="9"/>
      <c r="G10" s="9"/>
      <c r="H10" s="9"/>
    </row>
    <row r="11" spans="1:8" s="3" customFormat="1" ht="19.5" customHeight="1">
      <c r="A11"/>
      <c r="B11" s="11">
        <f t="array" ref="B11:H11">DaysAndWeeks+DATE(CalendarYear,2,1)-WEEKDAY(DATE(CalendarYear,2,1),(WeekStart="Monday")+1)+29</f>
        <v>44983</v>
      </c>
      <c r="C11" s="11">
        <v>44984</v>
      </c>
      <c r="D11" s="11">
        <v>44985</v>
      </c>
      <c r="E11" s="11">
        <v>44986</v>
      </c>
      <c r="F11" s="11">
        <v>44987</v>
      </c>
      <c r="G11" s="11">
        <v>44988</v>
      </c>
      <c r="H11" s="11">
        <v>44989</v>
      </c>
    </row>
    <row r="12" spans="1:8" ht="57.9" customHeight="1">
      <c r="B12" s="11"/>
      <c r="C12" s="11"/>
      <c r="D12" s="11"/>
      <c r="E12" s="11"/>
      <c r="F12" s="11"/>
      <c r="G12" s="11"/>
      <c r="H12" s="11"/>
    </row>
    <row r="13" spans="1:8" s="3" customFormat="1" ht="19.5" customHeight="1">
      <c r="A13"/>
      <c r="B13" s="9">
        <f t="array" ref="B13:C13">DaysAndWeeks+DATE(CalendarYear,2,1)-WEEKDAY(DATE(CalendarYear,2,1),(WeekStart="Monday")+1)+36</f>
        <v>44990</v>
      </c>
      <c r="C13" s="9">
        <v>44991</v>
      </c>
      <c r="D13" s="7" t="s">
        <v>1</v>
      </c>
      <c r="E13" s="94"/>
      <c r="F13" s="94"/>
      <c r="G13" s="94"/>
      <c r="H13" s="95"/>
    </row>
    <row r="14" spans="1:8" ht="57.9" customHeight="1">
      <c r="B14" s="9"/>
      <c r="C14" s="9"/>
      <c r="D14" s="8"/>
      <c r="E14" s="96"/>
      <c r="F14" s="96"/>
      <c r="G14" s="96"/>
      <c r="H14" s="97"/>
    </row>
  </sheetData>
  <mergeCells count="1">
    <mergeCell ref="E13:H14"/>
  </mergeCells>
  <conditionalFormatting sqref="B13:D13">
    <cfRule type="expression" dxfId="5" priority="1">
      <formula>AND(DAY(B13)&gt;=1,DAY(B13)&lt;=15)</formula>
    </cfRule>
  </conditionalFormatting>
  <conditionalFormatting sqref="B3:G3">
    <cfRule type="expression" dxfId="4" priority="3">
      <formula>DAY(B3)&gt;8</formula>
    </cfRule>
  </conditionalFormatting>
  <conditionalFormatting sqref="B11:H11">
    <cfRule type="expression" dxfId="3" priority="4">
      <formula>AND(DAY(B11)&gt;=1,DAY(B11)&lt;=15)</formula>
    </cfRule>
  </conditionalFormatting>
  <dataValidations count="9">
    <dataValidation allowBlank="1" showInputMessage="1" showErrorMessage="1" prompt="Automatically determined weekday" sqref="C2:H2" xr:uid="{00000000-0002-0000-0100-000000000000}"/>
    <dataValidation allowBlank="1" showErrorMessage="1" prompt="The year in this cell is automatically updated based on the year entered in January worksheet. Calendar below has dates for previous and next month with lighter font shade" sqref="B1" xr:uid="{00000000-0002-0000-0100-000001000000}"/>
    <dataValidation allowBlank="1" showInputMessage="1" showErrorMessage="1" prompt="This row &amp; rows 5, 7, 9, 11 &amp; 13 contain calendar days of the week. If this cell doesn’t contain the number 1, then it is a day from the previous month. Enter notes in cell E13" sqref="B3" xr:uid="{00000000-0002-0000-0100-000002000000}"/>
    <dataValidation allowBlank="1" showInputMessage="1" showErrorMessage="1" prompt="This row contains the weekday names for this calendar. This cell contains the starting day of the week. To change the starting day, enter a new weekday in cell K4 of the January worksheet" sqref="B2" xr:uid="{00000000-0002-0000-0100-000003000000}"/>
    <dataValidation allowBlank="1" showInputMessage="1" showErrorMessage="1" prompt="February month calendar" sqref="A1" xr:uid="{00000000-0002-0000-0100-000005000000}"/>
    <dataValidation allowBlank="1" showInputMessage="1" showErrorMessage="1" prompt="Enter Notes in the cell at right" sqref="D13:D14" xr:uid="{00000000-0002-0000-0100-000006000000}"/>
    <dataValidation allowBlank="1" showInputMessage="1" showErrorMessage="1" prompt="Enter Notes in this cell" sqref="E13:H14" xr:uid="{00000000-0002-0000-0100-000007000000}"/>
    <dataValidation allowBlank="1" showInputMessage="1" showErrorMessage="1" prompt="This row &amp; rows 6, 8, 10, 12, &amp; 14 are cells for entering daily notes related to the calendar day in the cell above" sqref="B4" xr:uid="{00000000-0002-0000-0100-000008000000}"/>
    <dataValidation allowBlank="1" showInputMessage="1" showErrorMessage="1" prompt="The year in this cell is automatically updated. Select another year in cell K3 of the January worksheet to change the year" sqref="C1" xr:uid="{B76B5EE0-7A31-4E98-9046-DEB20A06C325}"/>
  </dataValidations>
  <printOptions horizontalCentered="1" verticalCentered="1"/>
  <pageMargins left="0.7" right="0.7" top="0.75" bottom="0.75" header="0.3" footer="0.3"/>
  <pageSetup scale="89" orientation="landscape" r:id="rId1"/>
  <headerFooter differentFirst="1"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4" tint="0.39997558519241921"/>
    <pageSetUpPr fitToPage="1"/>
  </sheetPr>
  <dimension ref="B1:H14"/>
  <sheetViews>
    <sheetView showGridLines="0" zoomScaleNormal="100" workbookViewId="0"/>
  </sheetViews>
  <sheetFormatPr defaultColWidth="8.90625" defaultRowHeight="13.8"/>
  <cols>
    <col min="1" max="1" width="2.81640625" customWidth="1"/>
    <col min="2" max="2" width="18.453125" customWidth="1"/>
    <col min="3" max="8" width="17.81640625" customWidth="1"/>
    <col min="9" max="9" width="2.81640625" customWidth="1"/>
    <col min="10" max="10" width="10.6328125" customWidth="1"/>
  </cols>
  <sheetData>
    <row r="1" spans="2:8" ht="59.25" customHeight="1">
      <c r="B1" s="23" t="str">
        <f>"March "&amp;CalendarYear</f>
        <v>March 2023</v>
      </c>
      <c r="C1" s="24"/>
      <c r="D1" s="24"/>
      <c r="E1" s="25"/>
      <c r="F1" s="25"/>
      <c r="G1" s="25"/>
      <c r="H1" s="26"/>
    </row>
    <row r="2" spans="2:8" ht="21.75" customHeight="1">
      <c r="B2" s="5" t="str">
        <f>IF(WeekStart="SUNDAY", "SUNDAY","MONDAY")</f>
        <v>SUNDAY</v>
      </c>
      <c r="C2" s="5" t="str">
        <f t="shared" ref="C2:H2" si="0">UPPER(TEXT(C3,"dddd"))</f>
        <v>MONDAY</v>
      </c>
      <c r="D2" s="5" t="str">
        <f t="shared" si="0"/>
        <v>TUESDAY</v>
      </c>
      <c r="E2" s="5" t="str">
        <f t="shared" si="0"/>
        <v>WEDNESDAY</v>
      </c>
      <c r="F2" s="5" t="str">
        <f t="shared" si="0"/>
        <v>THURSDAY</v>
      </c>
      <c r="G2" s="5" t="str">
        <f t="shared" si="0"/>
        <v>FRIDAY</v>
      </c>
      <c r="H2" s="5" t="str">
        <f t="shared" si="0"/>
        <v>SATURDAY</v>
      </c>
    </row>
    <row r="3" spans="2:8" ht="19.5" customHeight="1">
      <c r="B3" s="11">
        <f t="array" ref="B3:H3">DaysAndWeeks+DATE(CalendarYear,3,1)-WEEKDAY(DATE(CalendarYear,3,1),(WeekStart="Monday")+1)+1</f>
        <v>44983</v>
      </c>
      <c r="C3" s="11">
        <v>44984</v>
      </c>
      <c r="D3" s="11">
        <v>44985</v>
      </c>
      <c r="E3" s="11">
        <v>44986</v>
      </c>
      <c r="F3" s="11">
        <v>44987</v>
      </c>
      <c r="G3" s="11">
        <v>44988</v>
      </c>
      <c r="H3" s="11">
        <v>44989</v>
      </c>
    </row>
    <row r="4" spans="2:8" ht="57.9" customHeight="1">
      <c r="H4" s="11"/>
    </row>
    <row r="5" spans="2:8" ht="19.5" customHeight="1">
      <c r="B5" s="9">
        <f t="array" ref="B5:H5">DaysAndWeeks+DATE(CalendarYear,3,1)-WEEKDAY(DATE(CalendarYear,3,1),(WeekStart="Monday")+1)+8</f>
        <v>44990</v>
      </c>
      <c r="C5" s="9">
        <v>44991</v>
      </c>
      <c r="D5" s="9">
        <v>44992</v>
      </c>
      <c r="E5" s="9">
        <v>44993</v>
      </c>
      <c r="F5" s="9">
        <v>44994</v>
      </c>
      <c r="G5" s="9">
        <v>44995</v>
      </c>
      <c r="H5" s="9">
        <v>44996</v>
      </c>
    </row>
    <row r="6" spans="2:8" ht="57.9" customHeight="1">
      <c r="B6" s="9"/>
      <c r="C6" s="9"/>
      <c r="D6" s="9"/>
      <c r="E6" s="9"/>
      <c r="F6" s="9"/>
      <c r="G6" s="9"/>
      <c r="H6" s="9"/>
    </row>
    <row r="7" spans="2:8" ht="19.5" customHeight="1">
      <c r="B7" s="11">
        <f t="array" ref="B7:H7">DaysAndWeeks+DATE(CalendarYear,3,1)-WEEKDAY(DATE(CalendarYear,3,1),(WeekStart="Monday")+1)+15</f>
        <v>44997</v>
      </c>
      <c r="C7" s="11">
        <v>44998</v>
      </c>
      <c r="D7" s="11">
        <v>44999</v>
      </c>
      <c r="E7" s="11">
        <v>45000</v>
      </c>
      <c r="F7" s="11">
        <v>45001</v>
      </c>
      <c r="G7" s="11">
        <v>45002</v>
      </c>
      <c r="H7" s="11">
        <v>45003</v>
      </c>
    </row>
    <row r="8" spans="2:8" ht="57.9" customHeight="1">
      <c r="B8" s="11"/>
      <c r="C8" s="11"/>
      <c r="D8" s="11"/>
      <c r="E8" s="11"/>
      <c r="F8" s="11"/>
      <c r="G8" s="11"/>
      <c r="H8" s="11"/>
    </row>
    <row r="9" spans="2:8" ht="19.5" customHeight="1">
      <c r="B9" s="9">
        <f t="array" ref="B9:H9">DaysAndWeeks+DATE(CalendarYear,3,1)-WEEKDAY(DATE(CalendarYear,3,1),(WeekStart="Monday")+1)+22</f>
        <v>45004</v>
      </c>
      <c r="C9" s="9">
        <v>45005</v>
      </c>
      <c r="D9" s="9">
        <v>45006</v>
      </c>
      <c r="E9" s="9">
        <v>45007</v>
      </c>
      <c r="F9" s="9">
        <v>45008</v>
      </c>
      <c r="G9" s="9">
        <v>45009</v>
      </c>
      <c r="H9" s="9">
        <v>45010</v>
      </c>
    </row>
    <row r="10" spans="2:8" ht="57.9" customHeight="1">
      <c r="B10" s="9"/>
      <c r="C10" s="9"/>
      <c r="D10" s="9"/>
      <c r="E10" s="9"/>
      <c r="F10" s="9"/>
      <c r="G10" s="9"/>
      <c r="H10" s="9"/>
    </row>
    <row r="11" spans="2:8" ht="19.5" customHeight="1">
      <c r="B11" s="11">
        <f t="array" ref="B11:H11">DaysAndWeeks+DATE(CalendarYear,3,1)-WEEKDAY(DATE(CalendarYear,3,1),(WeekStart="Monday")+1)+29</f>
        <v>45011</v>
      </c>
      <c r="C11" s="11">
        <v>45012</v>
      </c>
      <c r="D11" s="11">
        <v>45013</v>
      </c>
      <c r="E11" s="11">
        <v>45014</v>
      </c>
      <c r="F11" s="11">
        <v>45015</v>
      </c>
      <c r="G11" s="11">
        <v>45016</v>
      </c>
      <c r="H11" s="11">
        <v>45017</v>
      </c>
    </row>
    <row r="12" spans="2:8" ht="57.9" customHeight="1">
      <c r="B12" s="11"/>
      <c r="C12" s="11"/>
      <c r="D12" s="11"/>
      <c r="E12" s="11"/>
      <c r="F12" s="11"/>
      <c r="G12" s="11"/>
      <c r="H12" s="11"/>
    </row>
    <row r="13" spans="2:8" ht="19.5" customHeight="1">
      <c r="B13" s="9">
        <f t="array" ref="B13:C13">DaysAndWeeks+DATE(CalendarYear,3,1)-WEEKDAY(DATE(CalendarYear,3,1),(WeekStart="Monday")+1)+36</f>
        <v>45018</v>
      </c>
      <c r="C13" s="9">
        <v>45019</v>
      </c>
      <c r="D13" s="7" t="s">
        <v>1</v>
      </c>
      <c r="E13" s="94"/>
      <c r="F13" s="94"/>
      <c r="G13" s="94"/>
      <c r="H13" s="95"/>
    </row>
    <row r="14" spans="2:8" ht="57.9" customHeight="1">
      <c r="B14" s="9"/>
      <c r="C14" s="9"/>
      <c r="D14" s="8"/>
      <c r="E14" s="96"/>
      <c r="F14" s="96"/>
      <c r="G14" s="96"/>
      <c r="H14" s="97"/>
    </row>
  </sheetData>
  <mergeCells count="1">
    <mergeCell ref="E13:H14"/>
  </mergeCells>
  <conditionalFormatting sqref="B13:D13">
    <cfRule type="expression" dxfId="2" priority="7">
      <formula>AND(DAY(B13)&gt;=1,DAY(B13)&lt;=15)</formula>
    </cfRule>
  </conditionalFormatting>
  <conditionalFormatting sqref="B3:G3">
    <cfRule type="expression" dxfId="1" priority="1">
      <formula>DAY(B3)&gt;8</formula>
    </cfRule>
  </conditionalFormatting>
  <conditionalFormatting sqref="B11:H11">
    <cfRule type="expression" dxfId="0" priority="10">
      <formula>AND(DAY(B11)&gt;=1,DAY(B11)&lt;=15)</formula>
    </cfRule>
  </conditionalFormatting>
  <dataValidations xWindow="208" yWindow="410" count="9">
    <dataValidation allowBlank="1" showInputMessage="1" showErrorMessage="1" prompt="This row &amp; rows 6, 8, 10, 12, &amp; 14 are cells for entering daily notes related to the calendar day in the cell above" sqref="B4" xr:uid="{00000000-0002-0000-0200-000000000000}"/>
    <dataValidation allowBlank="1" showInputMessage="1" showErrorMessage="1" prompt="Enter Notes in this cell" sqref="E13:H14" xr:uid="{00000000-0002-0000-0200-000001000000}"/>
    <dataValidation allowBlank="1" showInputMessage="1" showErrorMessage="1" prompt="Enter Notes in the cell at right" sqref="D13:D14" xr:uid="{00000000-0002-0000-0200-000002000000}"/>
    <dataValidation allowBlank="1" showInputMessage="1" showErrorMessage="1" prompt="March month calendar" sqref="A1" xr:uid="{00000000-0002-0000-0200-000003000000}"/>
    <dataValidation allowBlank="1" showInputMessage="1" showErrorMessage="1" prompt="This row contains the weekday names for this calendar. This cell contains the starting day of the week. To change the starting day, enter a new weekday in cell K4 of the January worksheet" sqref="B2" xr:uid="{00000000-0002-0000-0200-000005000000}"/>
    <dataValidation allowBlank="1" showInputMessage="1" showErrorMessage="1" prompt="This row &amp; rows 5, 7, 9, 11 &amp; 13 contain calendar days of the week. If this cell doesn’t contain the number 1, then it is a day from the previous month. Enter notes in cell E13" sqref="B3" xr:uid="{00000000-0002-0000-0200-000006000000}"/>
    <dataValidation allowBlank="1" showErrorMessage="1" prompt="The year in this cell is automatically updated based on the year entered in January worksheet. Calendar below has dates for previous and next month with lighter font shade" sqref="B1" xr:uid="{00000000-0002-0000-0200-000007000000}"/>
    <dataValidation allowBlank="1" showInputMessage="1" showErrorMessage="1" prompt="Automatically determined weekday" sqref="C2:H2" xr:uid="{00000000-0002-0000-0200-000008000000}"/>
    <dataValidation allowBlank="1" showInputMessage="1" showErrorMessage="1" prompt="The year in this cell is automatically updated. Select another year in cell K3 of the January worksheet to change the year" sqref="C1" xr:uid="{C1995E01-AAE3-4041-A81C-0B13ED717A16}"/>
  </dataValidations>
  <printOptions horizontalCentered="1" verticalCentered="1"/>
  <pageMargins left="0.7" right="0.7" top="0.75" bottom="0.75" header="0.3" footer="0.3"/>
  <pageSetup scale="89" orientation="landscape" r:id="rId1"/>
  <headerFooter differentFirst="1">
    <oddFooter>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6C385A-5E39-45BC-8094-3F99D1B5DA7D}">
  <dimension ref="A1:Q84"/>
  <sheetViews>
    <sheetView tabSelected="1" topLeftCell="D1" workbookViewId="0">
      <selection activeCell="K10" sqref="K10:Q13"/>
    </sheetView>
  </sheetViews>
  <sheetFormatPr defaultRowHeight="11.4"/>
  <cols>
    <col min="1" max="1" width="5.7265625" style="27" bestFit="1" customWidth="1"/>
    <col min="2" max="2" width="8.54296875" style="27" bestFit="1" customWidth="1"/>
    <col min="3" max="3" width="5.90625" style="27" bestFit="1" customWidth="1"/>
    <col min="4" max="4" width="9.54296875" style="27" bestFit="1" customWidth="1"/>
    <col min="5" max="5" width="8" style="27" bestFit="1" customWidth="1"/>
    <col min="6" max="6" width="8.81640625" style="27" bestFit="1" customWidth="1"/>
    <col min="7" max="8" width="6.08984375" style="27" bestFit="1" customWidth="1"/>
    <col min="9" max="9" width="6.08984375" style="27" customWidth="1"/>
    <col min="10" max="15" width="8.7265625" style="27"/>
    <col min="16" max="16" width="11.453125" style="27" bestFit="1" customWidth="1"/>
    <col min="17" max="17" width="11" style="27" bestFit="1" customWidth="1"/>
    <col min="18" max="16384" width="8.7265625" style="27"/>
  </cols>
  <sheetData>
    <row r="1" spans="1:17" ht="12" thickBot="1">
      <c r="B1" s="86" t="s">
        <v>30</v>
      </c>
      <c r="C1" s="87" t="s">
        <v>31</v>
      </c>
      <c r="D1" s="87" t="s">
        <v>32</v>
      </c>
      <c r="E1" s="87" t="s">
        <v>33</v>
      </c>
      <c r="F1" s="88" t="s">
        <v>36</v>
      </c>
      <c r="G1" s="88" t="s">
        <v>34</v>
      </c>
      <c r="H1" s="89" t="s">
        <v>35</v>
      </c>
      <c r="I1" s="80"/>
      <c r="K1" s="61" t="s">
        <v>30</v>
      </c>
      <c r="L1" s="62" t="s">
        <v>31</v>
      </c>
      <c r="M1" s="62" t="s">
        <v>32</v>
      </c>
      <c r="N1" s="62" t="s">
        <v>33</v>
      </c>
      <c r="O1" s="63" t="s">
        <v>36</v>
      </c>
      <c r="P1" s="63" t="s">
        <v>34</v>
      </c>
      <c r="Q1" s="64" t="s">
        <v>35</v>
      </c>
    </row>
    <row r="2" spans="1:17">
      <c r="A2" s="27" t="s">
        <v>25</v>
      </c>
      <c r="B2" s="81" t="s">
        <v>16</v>
      </c>
      <c r="C2" s="74">
        <v>45048</v>
      </c>
      <c r="D2" s="82" t="s">
        <v>5</v>
      </c>
      <c r="E2" s="82" t="s">
        <v>8</v>
      </c>
      <c r="F2" s="83" t="s">
        <v>23</v>
      </c>
      <c r="G2" s="84" t="s">
        <v>10</v>
      </c>
      <c r="H2" s="85" t="s">
        <v>12</v>
      </c>
      <c r="J2" s="27" t="s">
        <v>45</v>
      </c>
      <c r="K2" s="28" t="s">
        <v>16</v>
      </c>
      <c r="L2" s="55">
        <v>45090</v>
      </c>
      <c r="M2" s="30" t="s">
        <v>5</v>
      </c>
      <c r="N2" s="30" t="s">
        <v>8</v>
      </c>
      <c r="O2" s="31">
        <v>41986</v>
      </c>
      <c r="P2" s="75" t="s">
        <v>39</v>
      </c>
      <c r="Q2" s="77" t="s">
        <v>40</v>
      </c>
    </row>
    <row r="3" spans="1:17">
      <c r="B3" s="33" t="s">
        <v>16</v>
      </c>
      <c r="C3" s="34">
        <v>45048</v>
      </c>
      <c r="D3" s="35" t="s">
        <v>6</v>
      </c>
      <c r="E3" s="35" t="s">
        <v>8</v>
      </c>
      <c r="F3" s="44" t="s">
        <v>23</v>
      </c>
      <c r="G3" s="45" t="s">
        <v>11</v>
      </c>
      <c r="H3" s="66" t="s">
        <v>13</v>
      </c>
      <c r="J3" s="73" t="s">
        <v>46</v>
      </c>
      <c r="K3" s="33" t="s">
        <v>16</v>
      </c>
      <c r="L3" s="34">
        <v>45090</v>
      </c>
      <c r="M3" s="35" t="s">
        <v>6</v>
      </c>
      <c r="N3" s="35" t="s">
        <v>8</v>
      </c>
      <c r="O3" s="36">
        <v>41986</v>
      </c>
      <c r="P3" s="36" t="s">
        <v>41</v>
      </c>
      <c r="Q3" s="78" t="s">
        <v>42</v>
      </c>
    </row>
    <row r="4" spans="1:17">
      <c r="B4" s="33" t="s">
        <v>16</v>
      </c>
      <c r="C4" s="34">
        <v>45048</v>
      </c>
      <c r="D4" s="35" t="s">
        <v>7</v>
      </c>
      <c r="E4" s="35" t="s">
        <v>8</v>
      </c>
      <c r="F4" s="36">
        <v>41986</v>
      </c>
      <c r="G4" s="37" t="s">
        <v>10</v>
      </c>
      <c r="H4" s="67" t="s">
        <v>13</v>
      </c>
      <c r="K4" s="33" t="s">
        <v>16</v>
      </c>
      <c r="L4" s="34">
        <v>45090</v>
      </c>
      <c r="M4" s="35" t="s">
        <v>7</v>
      </c>
      <c r="N4" s="35" t="s">
        <v>8</v>
      </c>
      <c r="O4" s="36">
        <v>41986</v>
      </c>
      <c r="P4" s="76" t="s">
        <v>43</v>
      </c>
      <c r="Q4" s="79" t="s">
        <v>44</v>
      </c>
    </row>
    <row r="5" spans="1:17">
      <c r="B5" s="33" t="s">
        <v>16</v>
      </c>
      <c r="C5" s="34">
        <v>45048</v>
      </c>
      <c r="D5" s="35" t="s">
        <v>19</v>
      </c>
      <c r="E5" s="35" t="s">
        <v>20</v>
      </c>
      <c r="F5" s="36">
        <v>41986</v>
      </c>
      <c r="G5" s="37" t="s">
        <v>12</v>
      </c>
      <c r="H5" s="67" t="s">
        <v>15</v>
      </c>
      <c r="K5" s="99" t="s">
        <v>47</v>
      </c>
      <c r="L5" s="100"/>
      <c r="M5" s="100"/>
      <c r="N5" s="100"/>
      <c r="O5" s="100"/>
      <c r="P5" s="100"/>
      <c r="Q5" s="101"/>
    </row>
    <row r="6" spans="1:17">
      <c r="B6" s="33" t="s">
        <v>16</v>
      </c>
      <c r="C6" s="34">
        <v>45048</v>
      </c>
      <c r="D6" s="35" t="s">
        <v>21</v>
      </c>
      <c r="E6" s="35" t="s">
        <v>20</v>
      </c>
      <c r="F6" s="36">
        <v>41986</v>
      </c>
      <c r="G6" s="37" t="s">
        <v>11</v>
      </c>
      <c r="H6" s="67" t="s">
        <v>14</v>
      </c>
      <c r="K6" s="102"/>
      <c r="L6" s="103"/>
      <c r="M6" s="103"/>
      <c r="N6" s="103"/>
      <c r="O6" s="103"/>
      <c r="P6" s="103"/>
      <c r="Q6" s="104"/>
    </row>
    <row r="7" spans="1:17">
      <c r="B7" s="47"/>
      <c r="H7" s="68"/>
      <c r="K7" s="47"/>
      <c r="Q7" s="68"/>
    </row>
    <row r="8" spans="1:17">
      <c r="B8" s="33" t="s">
        <v>17</v>
      </c>
      <c r="C8" s="34">
        <v>45049</v>
      </c>
      <c r="D8" s="35" t="s">
        <v>21</v>
      </c>
      <c r="E8" s="35" t="s">
        <v>20</v>
      </c>
      <c r="F8" s="48" t="s">
        <v>24</v>
      </c>
      <c r="G8" s="49" t="s">
        <v>10</v>
      </c>
      <c r="H8" s="69" t="s">
        <v>12</v>
      </c>
      <c r="K8" s="105" t="s">
        <v>48</v>
      </c>
      <c r="L8" s="106"/>
      <c r="M8" s="106"/>
      <c r="N8" s="106"/>
      <c r="O8" s="106"/>
      <c r="P8" s="106"/>
      <c r="Q8" s="107"/>
    </row>
    <row r="9" spans="1:17" ht="12" thickBot="1">
      <c r="B9" s="33" t="s">
        <v>17</v>
      </c>
      <c r="C9" s="34">
        <v>45049</v>
      </c>
      <c r="D9" s="35" t="s">
        <v>22</v>
      </c>
      <c r="E9" s="35" t="s">
        <v>20</v>
      </c>
      <c r="F9" s="48" t="s">
        <v>24</v>
      </c>
      <c r="G9" s="49" t="s">
        <v>11</v>
      </c>
      <c r="H9" s="69" t="s">
        <v>13</v>
      </c>
      <c r="K9" s="108"/>
      <c r="L9" s="109"/>
      <c r="M9" s="109"/>
      <c r="N9" s="109"/>
      <c r="O9" s="109"/>
      <c r="P9" s="109"/>
      <c r="Q9" s="110"/>
    </row>
    <row r="10" spans="1:17">
      <c r="B10" s="47"/>
      <c r="F10" s="50"/>
      <c r="H10" s="68"/>
      <c r="K10" s="61" t="s">
        <v>30</v>
      </c>
      <c r="L10" s="62" t="s">
        <v>31</v>
      </c>
      <c r="M10" s="62" t="s">
        <v>32</v>
      </c>
      <c r="N10" s="62" t="s">
        <v>33</v>
      </c>
      <c r="O10" s="63" t="s">
        <v>36</v>
      </c>
      <c r="P10" s="63" t="s">
        <v>34</v>
      </c>
      <c r="Q10" s="64" t="s">
        <v>35</v>
      </c>
    </row>
    <row r="11" spans="1:17">
      <c r="B11" s="33" t="s">
        <v>18</v>
      </c>
      <c r="C11" s="34">
        <v>45050</v>
      </c>
      <c r="D11" s="35" t="s">
        <v>5</v>
      </c>
      <c r="E11" s="35" t="s">
        <v>8</v>
      </c>
      <c r="F11" s="38" t="s">
        <v>9</v>
      </c>
      <c r="G11" s="39" t="s">
        <v>10</v>
      </c>
      <c r="H11" s="70" t="s">
        <v>13</v>
      </c>
      <c r="K11" s="33" t="s">
        <v>18</v>
      </c>
      <c r="L11" s="34">
        <v>45092</v>
      </c>
      <c r="M11" s="35" t="s">
        <v>5</v>
      </c>
      <c r="N11" s="35" t="s">
        <v>8</v>
      </c>
      <c r="O11" s="39" t="s">
        <v>9</v>
      </c>
      <c r="P11" s="39" t="s">
        <v>53</v>
      </c>
      <c r="Q11" s="70" t="s">
        <v>54</v>
      </c>
    </row>
    <row r="12" spans="1:17">
      <c r="B12" s="33" t="s">
        <v>18</v>
      </c>
      <c r="C12" s="34">
        <v>45050</v>
      </c>
      <c r="D12" s="35" t="s">
        <v>6</v>
      </c>
      <c r="E12" s="35" t="s">
        <v>8</v>
      </c>
      <c r="F12" s="38" t="s">
        <v>9</v>
      </c>
      <c r="G12" s="39" t="s">
        <v>11</v>
      </c>
      <c r="H12" s="70" t="s">
        <v>14</v>
      </c>
      <c r="K12" s="33" t="s">
        <v>18</v>
      </c>
      <c r="L12" s="34">
        <v>45092</v>
      </c>
      <c r="M12" s="35" t="s">
        <v>6</v>
      </c>
      <c r="N12" s="35" t="s">
        <v>8</v>
      </c>
      <c r="O12" s="39" t="s">
        <v>9</v>
      </c>
      <c r="P12" s="39" t="s">
        <v>49</v>
      </c>
      <c r="Q12" s="70" t="s">
        <v>52</v>
      </c>
    </row>
    <row r="13" spans="1:17" ht="12" thickBot="1">
      <c r="B13" s="40" t="s">
        <v>18</v>
      </c>
      <c r="C13" s="41">
        <v>45050</v>
      </c>
      <c r="D13" s="42" t="s">
        <v>7</v>
      </c>
      <c r="E13" s="42" t="s">
        <v>8</v>
      </c>
      <c r="F13" s="43" t="s">
        <v>9</v>
      </c>
      <c r="G13" s="51" t="s">
        <v>12</v>
      </c>
      <c r="H13" s="71" t="s">
        <v>15</v>
      </c>
      <c r="K13" s="40" t="s">
        <v>18</v>
      </c>
      <c r="L13" s="41">
        <v>45092</v>
      </c>
      <c r="M13" s="42" t="s">
        <v>7</v>
      </c>
      <c r="N13" s="42" t="s">
        <v>8</v>
      </c>
      <c r="O13" s="51" t="s">
        <v>9</v>
      </c>
      <c r="P13" s="51" t="s">
        <v>50</v>
      </c>
      <c r="Q13" s="71" t="s">
        <v>51</v>
      </c>
    </row>
    <row r="14" spans="1:17" ht="12" thickBot="1">
      <c r="C14" s="54"/>
      <c r="F14" s="50"/>
    </row>
    <row r="15" spans="1:17" ht="12" thickBot="1">
      <c r="B15" s="86" t="s">
        <v>30</v>
      </c>
      <c r="C15" s="87" t="s">
        <v>31</v>
      </c>
      <c r="D15" s="87" t="s">
        <v>32</v>
      </c>
      <c r="E15" s="87" t="s">
        <v>33</v>
      </c>
      <c r="F15" s="88" t="s">
        <v>36</v>
      </c>
      <c r="G15" s="88" t="s">
        <v>34</v>
      </c>
      <c r="H15" s="89" t="s">
        <v>35</v>
      </c>
      <c r="I15" s="80"/>
      <c r="K15" s="73"/>
      <c r="L15" s="73"/>
      <c r="M15" s="73"/>
      <c r="N15" s="73"/>
      <c r="O15" s="80"/>
      <c r="P15" s="80"/>
      <c r="Q15" s="80"/>
    </row>
    <row r="16" spans="1:17" ht="12" thickBot="1">
      <c r="A16" s="27" t="s">
        <v>26</v>
      </c>
      <c r="B16" s="81" t="s">
        <v>16</v>
      </c>
      <c r="C16" s="90">
        <v>45055</v>
      </c>
      <c r="D16" s="82" t="s">
        <v>5</v>
      </c>
      <c r="E16" s="82" t="s">
        <v>8</v>
      </c>
      <c r="F16" s="83" t="s">
        <v>23</v>
      </c>
      <c r="G16" s="84" t="s">
        <v>10</v>
      </c>
      <c r="H16" s="85" t="s">
        <v>13</v>
      </c>
      <c r="L16" s="54"/>
    </row>
    <row r="17" spans="1:17">
      <c r="B17" s="33" t="s">
        <v>16</v>
      </c>
      <c r="C17" s="34">
        <v>45055</v>
      </c>
      <c r="D17" s="35" t="s">
        <v>6</v>
      </c>
      <c r="E17" s="35" t="s">
        <v>8</v>
      </c>
      <c r="F17" s="31">
        <v>41986</v>
      </c>
      <c r="G17" s="32" t="s">
        <v>12</v>
      </c>
      <c r="H17" s="72" t="s">
        <v>14</v>
      </c>
      <c r="J17" s="73"/>
      <c r="L17" s="54"/>
    </row>
    <row r="18" spans="1:17">
      <c r="B18" s="33" t="s">
        <v>16</v>
      </c>
      <c r="C18" s="34">
        <v>45055</v>
      </c>
      <c r="D18" s="35" t="s">
        <v>7</v>
      </c>
      <c r="E18" s="35" t="s">
        <v>8</v>
      </c>
      <c r="F18" s="36">
        <v>41986</v>
      </c>
      <c r="G18" s="37" t="s">
        <v>10</v>
      </c>
      <c r="H18" s="67" t="s">
        <v>15</v>
      </c>
      <c r="L18" s="54"/>
      <c r="O18" s="93"/>
      <c r="P18" s="93"/>
      <c r="Q18" s="93"/>
    </row>
    <row r="19" spans="1:17">
      <c r="B19" s="33" t="s">
        <v>16</v>
      </c>
      <c r="C19" s="34">
        <v>45055</v>
      </c>
      <c r="D19" s="35" t="s">
        <v>19</v>
      </c>
      <c r="E19" s="35" t="s">
        <v>20</v>
      </c>
      <c r="F19" s="36">
        <v>41986</v>
      </c>
      <c r="G19" s="37" t="s">
        <v>11</v>
      </c>
      <c r="H19" s="67" t="s">
        <v>13</v>
      </c>
      <c r="L19" s="54"/>
      <c r="O19" s="93"/>
      <c r="P19" s="93"/>
      <c r="Q19" s="93"/>
    </row>
    <row r="20" spans="1:17">
      <c r="B20" s="33" t="s">
        <v>16</v>
      </c>
      <c r="C20" s="34">
        <v>45055</v>
      </c>
      <c r="D20" s="35" t="s">
        <v>21</v>
      </c>
      <c r="E20" s="35" t="s">
        <v>20</v>
      </c>
      <c r="F20" s="44" t="s">
        <v>23</v>
      </c>
      <c r="G20" s="45" t="s">
        <v>11</v>
      </c>
      <c r="H20" s="66" t="s">
        <v>12</v>
      </c>
      <c r="L20" s="54"/>
      <c r="O20" s="93"/>
      <c r="P20" s="93"/>
      <c r="Q20" s="93"/>
    </row>
    <row r="21" spans="1:17">
      <c r="B21" s="47"/>
      <c r="F21" s="50"/>
      <c r="H21" s="68"/>
    </row>
    <row r="22" spans="1:17">
      <c r="B22" s="33" t="s">
        <v>17</v>
      </c>
      <c r="C22" s="34">
        <v>45056</v>
      </c>
      <c r="D22" s="35" t="s">
        <v>21</v>
      </c>
      <c r="E22" s="35" t="s">
        <v>20</v>
      </c>
      <c r="F22" s="48" t="s">
        <v>24</v>
      </c>
      <c r="G22" s="49" t="s">
        <v>10</v>
      </c>
      <c r="H22" s="69" t="s">
        <v>12</v>
      </c>
      <c r="L22" s="54"/>
    </row>
    <row r="23" spans="1:17">
      <c r="B23" s="33" t="s">
        <v>17</v>
      </c>
      <c r="C23" s="34">
        <v>45056</v>
      </c>
      <c r="D23" s="35" t="s">
        <v>22</v>
      </c>
      <c r="E23" s="35" t="s">
        <v>20</v>
      </c>
      <c r="F23" s="48" t="s">
        <v>24</v>
      </c>
      <c r="G23" s="49" t="s">
        <v>11</v>
      </c>
      <c r="H23" s="69" t="s">
        <v>13</v>
      </c>
      <c r="L23" s="54"/>
    </row>
    <row r="24" spans="1:17">
      <c r="B24" s="47"/>
      <c r="F24" s="50"/>
      <c r="H24" s="68"/>
    </row>
    <row r="25" spans="1:17">
      <c r="B25" s="33" t="s">
        <v>18</v>
      </c>
      <c r="C25" s="34">
        <v>45057</v>
      </c>
      <c r="D25" s="35" t="s">
        <v>5</v>
      </c>
      <c r="E25" s="35" t="s">
        <v>8</v>
      </c>
      <c r="F25" s="38" t="s">
        <v>9</v>
      </c>
      <c r="G25" s="39" t="s">
        <v>12</v>
      </c>
      <c r="H25" s="70" t="s">
        <v>14</v>
      </c>
      <c r="L25" s="54"/>
    </row>
    <row r="26" spans="1:17">
      <c r="B26" s="33" t="s">
        <v>18</v>
      </c>
      <c r="C26" s="34">
        <v>45057</v>
      </c>
      <c r="D26" s="35" t="s">
        <v>6</v>
      </c>
      <c r="E26" s="35" t="s">
        <v>8</v>
      </c>
      <c r="F26" s="38" t="s">
        <v>9</v>
      </c>
      <c r="G26" s="39" t="s">
        <v>11</v>
      </c>
      <c r="H26" s="70" t="s">
        <v>13</v>
      </c>
      <c r="L26" s="54"/>
    </row>
    <row r="27" spans="1:17" ht="12" thickBot="1">
      <c r="B27" s="40" t="s">
        <v>18</v>
      </c>
      <c r="C27" s="41">
        <v>45057</v>
      </c>
      <c r="D27" s="42" t="s">
        <v>7</v>
      </c>
      <c r="E27" s="42" t="s">
        <v>8</v>
      </c>
      <c r="F27" s="43" t="s">
        <v>9</v>
      </c>
      <c r="G27" s="51" t="s">
        <v>10</v>
      </c>
      <c r="H27" s="71" t="s">
        <v>15</v>
      </c>
      <c r="L27" s="54"/>
    </row>
    <row r="28" spans="1:17" ht="12" thickBot="1">
      <c r="C28" s="54"/>
      <c r="F28" s="50"/>
    </row>
    <row r="29" spans="1:17" ht="12" thickBot="1">
      <c r="B29" s="61" t="s">
        <v>30</v>
      </c>
      <c r="C29" s="62" t="s">
        <v>31</v>
      </c>
      <c r="D29" s="62" t="s">
        <v>32</v>
      </c>
      <c r="E29" s="62" t="s">
        <v>33</v>
      </c>
      <c r="F29" s="63" t="s">
        <v>36</v>
      </c>
      <c r="G29" s="63" t="s">
        <v>34</v>
      </c>
      <c r="H29" s="64" t="s">
        <v>35</v>
      </c>
      <c r="I29" s="80"/>
      <c r="K29" s="73"/>
      <c r="L29" s="73"/>
      <c r="M29" s="73"/>
      <c r="N29" s="73"/>
      <c r="O29" s="80"/>
      <c r="P29" s="80"/>
      <c r="Q29" s="80"/>
    </row>
    <row r="30" spans="1:17">
      <c r="A30" s="27" t="s">
        <v>27</v>
      </c>
      <c r="B30" s="28" t="s">
        <v>16</v>
      </c>
      <c r="C30" s="29">
        <v>45062</v>
      </c>
      <c r="D30" s="30" t="s">
        <v>5</v>
      </c>
      <c r="E30" s="30" t="s">
        <v>8</v>
      </c>
      <c r="F30" s="58">
        <v>41986</v>
      </c>
      <c r="G30" s="32" t="s">
        <v>15</v>
      </c>
      <c r="H30" s="72" t="s">
        <v>11</v>
      </c>
      <c r="L30" s="54"/>
    </row>
    <row r="31" spans="1:17">
      <c r="B31" s="33" t="s">
        <v>16</v>
      </c>
      <c r="C31" s="34">
        <v>45062</v>
      </c>
      <c r="D31" s="35" t="s">
        <v>6</v>
      </c>
      <c r="E31" s="35" t="s">
        <v>8</v>
      </c>
      <c r="F31" s="44" t="s">
        <v>23</v>
      </c>
      <c r="G31" s="45" t="s">
        <v>10</v>
      </c>
      <c r="H31" s="66" t="s">
        <v>11</v>
      </c>
      <c r="J31" s="73"/>
      <c r="L31" s="54"/>
    </row>
    <row r="32" spans="1:17" ht="13.8" customHeight="1">
      <c r="B32" s="33" t="s">
        <v>16</v>
      </c>
      <c r="C32" s="34">
        <v>45062</v>
      </c>
      <c r="D32" s="35" t="s">
        <v>7</v>
      </c>
      <c r="E32" s="35" t="s">
        <v>8</v>
      </c>
      <c r="F32" s="59">
        <v>41986</v>
      </c>
      <c r="G32" s="37" t="s">
        <v>12</v>
      </c>
      <c r="H32" s="67" t="s">
        <v>10</v>
      </c>
      <c r="K32" s="111"/>
      <c r="L32" s="111"/>
      <c r="M32" s="111"/>
      <c r="N32" s="111"/>
      <c r="O32" s="111"/>
      <c r="P32" s="111"/>
      <c r="Q32" s="111"/>
    </row>
    <row r="33" spans="1:17">
      <c r="B33" s="33" t="s">
        <v>16</v>
      </c>
      <c r="C33" s="34">
        <v>45062</v>
      </c>
      <c r="D33" s="35" t="s">
        <v>19</v>
      </c>
      <c r="E33" s="35" t="s">
        <v>20</v>
      </c>
      <c r="F33" s="59">
        <v>41986</v>
      </c>
      <c r="G33" s="37" t="s">
        <v>14</v>
      </c>
      <c r="H33" s="67" t="s">
        <v>13</v>
      </c>
      <c r="K33" s="111"/>
      <c r="L33" s="111"/>
      <c r="M33" s="111"/>
      <c r="N33" s="111"/>
      <c r="O33" s="111"/>
      <c r="P33" s="111"/>
      <c r="Q33" s="111"/>
    </row>
    <row r="34" spans="1:17">
      <c r="B34" s="33" t="s">
        <v>16</v>
      </c>
      <c r="C34" s="34">
        <v>45062</v>
      </c>
      <c r="D34" s="35" t="s">
        <v>21</v>
      </c>
      <c r="E34" s="35" t="s">
        <v>20</v>
      </c>
      <c r="F34" s="44" t="s">
        <v>23</v>
      </c>
      <c r="G34" s="45" t="s">
        <v>12</v>
      </c>
      <c r="H34" s="66" t="s">
        <v>13</v>
      </c>
      <c r="K34" s="111"/>
      <c r="L34" s="111"/>
      <c r="M34" s="111"/>
      <c r="N34" s="111"/>
      <c r="O34" s="111"/>
      <c r="P34" s="111"/>
      <c r="Q34" s="111"/>
    </row>
    <row r="35" spans="1:17">
      <c r="B35" s="47"/>
      <c r="F35" s="50"/>
      <c r="H35" s="68"/>
    </row>
    <row r="36" spans="1:17">
      <c r="B36" s="33" t="s">
        <v>17</v>
      </c>
      <c r="C36" s="34">
        <v>45063</v>
      </c>
      <c r="D36" s="35" t="s">
        <v>21</v>
      </c>
      <c r="E36" s="35" t="s">
        <v>20</v>
      </c>
      <c r="F36" s="48" t="s">
        <v>24</v>
      </c>
      <c r="G36" s="49" t="s">
        <v>12</v>
      </c>
      <c r="H36" s="69" t="s">
        <v>13</v>
      </c>
      <c r="L36" s="54"/>
    </row>
    <row r="37" spans="1:17">
      <c r="B37" s="33" t="s">
        <v>17</v>
      </c>
      <c r="C37" s="34">
        <v>45063</v>
      </c>
      <c r="D37" s="35" t="s">
        <v>22</v>
      </c>
      <c r="E37" s="35" t="s">
        <v>20</v>
      </c>
      <c r="F37" s="48" t="s">
        <v>24</v>
      </c>
      <c r="G37" s="49" t="s">
        <v>10</v>
      </c>
      <c r="H37" s="69" t="s">
        <v>11</v>
      </c>
      <c r="L37" s="54"/>
    </row>
    <row r="38" spans="1:17">
      <c r="B38" s="47"/>
      <c r="F38" s="50"/>
      <c r="H38" s="68"/>
    </row>
    <row r="39" spans="1:17" ht="13.8" customHeight="1">
      <c r="B39" s="33" t="s">
        <v>18</v>
      </c>
      <c r="C39" s="34">
        <v>45064</v>
      </c>
      <c r="D39" s="35" t="s">
        <v>5</v>
      </c>
      <c r="E39" s="35" t="s">
        <v>8</v>
      </c>
      <c r="F39" s="38" t="s">
        <v>9</v>
      </c>
      <c r="G39" s="39" t="s">
        <v>15</v>
      </c>
      <c r="H39" s="70" t="s">
        <v>11</v>
      </c>
      <c r="K39" s="112"/>
      <c r="L39" s="112"/>
      <c r="M39" s="112"/>
      <c r="N39" s="112"/>
      <c r="O39" s="112"/>
      <c r="P39" s="112"/>
      <c r="Q39" s="112"/>
    </row>
    <row r="40" spans="1:17" ht="13.8" customHeight="1">
      <c r="B40" s="33" t="s">
        <v>18</v>
      </c>
      <c r="C40" s="34">
        <v>45064</v>
      </c>
      <c r="D40" s="35" t="s">
        <v>6</v>
      </c>
      <c r="E40" s="35" t="s">
        <v>8</v>
      </c>
      <c r="F40" s="38" t="s">
        <v>9</v>
      </c>
      <c r="G40" s="39" t="s">
        <v>12</v>
      </c>
      <c r="H40" s="70" t="s">
        <v>10</v>
      </c>
      <c r="K40" s="112"/>
      <c r="L40" s="112"/>
      <c r="M40" s="112"/>
      <c r="N40" s="112"/>
      <c r="O40" s="112"/>
      <c r="P40" s="112"/>
      <c r="Q40" s="112"/>
    </row>
    <row r="41" spans="1:17" ht="14.4" customHeight="1" thickBot="1">
      <c r="B41" s="40" t="s">
        <v>18</v>
      </c>
      <c r="C41" s="41">
        <v>45064</v>
      </c>
      <c r="D41" s="42" t="s">
        <v>7</v>
      </c>
      <c r="E41" s="42" t="s">
        <v>8</v>
      </c>
      <c r="F41" s="43" t="s">
        <v>9</v>
      </c>
      <c r="G41" s="51" t="s">
        <v>28</v>
      </c>
      <c r="H41" s="71" t="s">
        <v>13</v>
      </c>
      <c r="K41" s="112"/>
      <c r="L41" s="112"/>
      <c r="M41" s="112"/>
      <c r="N41" s="112"/>
      <c r="O41" s="112"/>
      <c r="P41" s="112"/>
      <c r="Q41" s="112"/>
    </row>
    <row r="42" spans="1:17" ht="12" thickBot="1">
      <c r="F42" s="50"/>
    </row>
    <row r="43" spans="1:17" ht="12" thickBot="1">
      <c r="B43" s="61" t="s">
        <v>30</v>
      </c>
      <c r="C43" s="62" t="s">
        <v>31</v>
      </c>
      <c r="D43" s="62" t="s">
        <v>32</v>
      </c>
      <c r="E43" s="62" t="s">
        <v>33</v>
      </c>
      <c r="F43" s="63" t="s">
        <v>36</v>
      </c>
      <c r="G43" s="63" t="s">
        <v>34</v>
      </c>
      <c r="H43" s="64" t="s">
        <v>35</v>
      </c>
      <c r="I43" s="80"/>
    </row>
    <row r="44" spans="1:17">
      <c r="A44" s="27" t="s">
        <v>29</v>
      </c>
      <c r="B44" s="28" t="s">
        <v>16</v>
      </c>
      <c r="C44" s="55">
        <v>45069</v>
      </c>
      <c r="D44" s="30" t="s">
        <v>5</v>
      </c>
      <c r="E44" s="30" t="s">
        <v>8</v>
      </c>
      <c r="F44" s="58">
        <v>41986</v>
      </c>
      <c r="G44" s="32" t="s">
        <v>10</v>
      </c>
      <c r="H44" s="72" t="s">
        <v>14</v>
      </c>
      <c r="I44" s="73"/>
    </row>
    <row r="45" spans="1:17">
      <c r="B45" s="33" t="s">
        <v>16</v>
      </c>
      <c r="C45" s="34">
        <v>45069</v>
      </c>
      <c r="D45" s="35" t="s">
        <v>6</v>
      </c>
      <c r="E45" s="35" t="s">
        <v>8</v>
      </c>
      <c r="F45" s="44" t="s">
        <v>23</v>
      </c>
      <c r="G45" s="45" t="s">
        <v>10</v>
      </c>
      <c r="H45" s="66" t="s">
        <v>13</v>
      </c>
      <c r="I45" s="73"/>
    </row>
    <row r="46" spans="1:17">
      <c r="B46" s="33" t="s">
        <v>16</v>
      </c>
      <c r="C46" s="34">
        <v>45069</v>
      </c>
      <c r="D46" s="35" t="s">
        <v>7</v>
      </c>
      <c r="E46" s="35" t="s">
        <v>8</v>
      </c>
      <c r="F46" s="59">
        <v>41986</v>
      </c>
      <c r="G46" s="37" t="s">
        <v>11</v>
      </c>
      <c r="H46" s="67" t="s">
        <v>12</v>
      </c>
      <c r="I46" s="73"/>
    </row>
    <row r="47" spans="1:17">
      <c r="B47" s="33" t="s">
        <v>16</v>
      </c>
      <c r="C47" s="34">
        <v>45069</v>
      </c>
      <c r="D47" s="35" t="s">
        <v>19</v>
      </c>
      <c r="E47" s="35" t="s">
        <v>20</v>
      </c>
      <c r="F47" s="44" t="s">
        <v>23</v>
      </c>
      <c r="G47" s="45" t="s">
        <v>11</v>
      </c>
      <c r="H47" s="66" t="s">
        <v>12</v>
      </c>
      <c r="I47" s="73"/>
    </row>
    <row r="48" spans="1:17">
      <c r="B48" s="33" t="s">
        <v>16</v>
      </c>
      <c r="C48" s="74">
        <v>45069</v>
      </c>
      <c r="D48" s="35" t="s">
        <v>21</v>
      </c>
      <c r="E48" s="35" t="s">
        <v>20</v>
      </c>
      <c r="F48" s="59">
        <v>41986</v>
      </c>
      <c r="G48" s="37" t="s">
        <v>15</v>
      </c>
      <c r="H48" s="67" t="s">
        <v>13</v>
      </c>
      <c r="I48" s="73"/>
    </row>
    <row r="49" spans="1:9">
      <c r="B49" s="47"/>
      <c r="F49" s="50"/>
      <c r="H49" s="68"/>
      <c r="I49" s="73"/>
    </row>
    <row r="50" spans="1:9">
      <c r="B50" s="33" t="s">
        <v>17</v>
      </c>
      <c r="C50" s="34">
        <v>45070</v>
      </c>
      <c r="D50" s="35" t="s">
        <v>21</v>
      </c>
      <c r="E50" s="35" t="s">
        <v>20</v>
      </c>
      <c r="F50" s="48" t="s">
        <v>24</v>
      </c>
      <c r="G50" s="49" t="s">
        <v>12</v>
      </c>
      <c r="H50" s="69" t="s">
        <v>13</v>
      </c>
      <c r="I50" s="73"/>
    </row>
    <row r="51" spans="1:9">
      <c r="B51" s="33" t="s">
        <v>17</v>
      </c>
      <c r="C51" s="34">
        <v>45070</v>
      </c>
      <c r="D51" s="35" t="s">
        <v>22</v>
      </c>
      <c r="E51" s="35" t="s">
        <v>20</v>
      </c>
      <c r="F51" s="48" t="s">
        <v>24</v>
      </c>
      <c r="G51" s="49" t="s">
        <v>10</v>
      </c>
      <c r="H51" s="69" t="s">
        <v>11</v>
      </c>
      <c r="I51" s="73"/>
    </row>
    <row r="52" spans="1:9">
      <c r="B52" s="47"/>
      <c r="F52" s="50"/>
      <c r="H52" s="68"/>
      <c r="I52" s="73"/>
    </row>
    <row r="53" spans="1:9">
      <c r="B53" s="33" t="s">
        <v>18</v>
      </c>
      <c r="C53" s="34">
        <v>45071</v>
      </c>
      <c r="D53" s="35" t="s">
        <v>5</v>
      </c>
      <c r="E53" s="35" t="s">
        <v>8</v>
      </c>
      <c r="F53" s="38" t="s">
        <v>9</v>
      </c>
      <c r="G53" s="39" t="s">
        <v>13</v>
      </c>
      <c r="H53" s="70" t="s">
        <v>15</v>
      </c>
      <c r="I53" s="73"/>
    </row>
    <row r="54" spans="1:9">
      <c r="B54" s="33" t="s">
        <v>18</v>
      </c>
      <c r="C54" s="34">
        <v>45071</v>
      </c>
      <c r="D54" s="35" t="s">
        <v>6</v>
      </c>
      <c r="E54" s="35" t="s">
        <v>8</v>
      </c>
      <c r="F54" s="38" t="s">
        <v>9</v>
      </c>
      <c r="G54" s="91" t="s">
        <v>10</v>
      </c>
      <c r="H54" s="92" t="s">
        <v>14</v>
      </c>
      <c r="I54" s="73"/>
    </row>
    <row r="55" spans="1:9" ht="12" thickBot="1">
      <c r="B55" s="40" t="s">
        <v>18</v>
      </c>
      <c r="C55" s="41">
        <v>45071</v>
      </c>
      <c r="D55" s="42" t="s">
        <v>7</v>
      </c>
      <c r="E55" s="42" t="s">
        <v>8</v>
      </c>
      <c r="F55" s="43" t="s">
        <v>9</v>
      </c>
      <c r="G55" s="51" t="s">
        <v>11</v>
      </c>
      <c r="H55" s="71" t="s">
        <v>12</v>
      </c>
      <c r="I55" s="73"/>
    </row>
    <row r="56" spans="1:9">
      <c r="C56" s="54"/>
      <c r="F56" s="50"/>
    </row>
    <row r="57" spans="1:9" ht="12" thickBot="1">
      <c r="B57" s="52" t="s">
        <v>30</v>
      </c>
      <c r="C57" s="52" t="s">
        <v>31</v>
      </c>
      <c r="D57" s="52" t="s">
        <v>32</v>
      </c>
      <c r="E57" s="52" t="s">
        <v>33</v>
      </c>
      <c r="F57" s="53" t="s">
        <v>36</v>
      </c>
      <c r="G57" s="53" t="s">
        <v>34</v>
      </c>
      <c r="H57" s="53" t="s">
        <v>35</v>
      </c>
      <c r="I57" s="80"/>
    </row>
    <row r="58" spans="1:9">
      <c r="A58" s="27" t="s">
        <v>37</v>
      </c>
      <c r="B58" s="28" t="s">
        <v>16</v>
      </c>
      <c r="C58" s="55">
        <v>45076</v>
      </c>
      <c r="D58" s="30" t="s">
        <v>5</v>
      </c>
      <c r="E58" s="30" t="s">
        <v>8</v>
      </c>
      <c r="F58" s="58">
        <v>41986</v>
      </c>
      <c r="G58" s="32" t="s">
        <v>12</v>
      </c>
      <c r="H58" s="72" t="s">
        <v>13</v>
      </c>
    </row>
    <row r="59" spans="1:9">
      <c r="B59" s="33" t="s">
        <v>16</v>
      </c>
      <c r="C59" s="34">
        <v>45076</v>
      </c>
      <c r="D59" s="35" t="s">
        <v>6</v>
      </c>
      <c r="E59" s="35" t="s">
        <v>8</v>
      </c>
      <c r="F59" s="44" t="s">
        <v>23</v>
      </c>
      <c r="G59" s="45" t="s">
        <v>13</v>
      </c>
      <c r="H59" s="66" t="s">
        <v>11</v>
      </c>
    </row>
    <row r="60" spans="1:9">
      <c r="B60" s="33" t="s">
        <v>16</v>
      </c>
      <c r="C60" s="34">
        <v>45076</v>
      </c>
      <c r="D60" s="35" t="s">
        <v>7</v>
      </c>
      <c r="E60" s="35" t="s">
        <v>8</v>
      </c>
      <c r="F60" s="59">
        <v>41986</v>
      </c>
      <c r="G60" s="37" t="s">
        <v>11</v>
      </c>
      <c r="H60" s="67" t="s">
        <v>10</v>
      </c>
    </row>
    <row r="61" spans="1:9">
      <c r="B61" s="33" t="s">
        <v>16</v>
      </c>
      <c r="C61" s="34">
        <v>45076</v>
      </c>
      <c r="D61" s="35" t="s">
        <v>19</v>
      </c>
      <c r="E61" s="35" t="s">
        <v>20</v>
      </c>
      <c r="F61" s="59">
        <v>41986</v>
      </c>
      <c r="G61" s="37" t="s">
        <v>14</v>
      </c>
      <c r="H61" s="67" t="s">
        <v>15</v>
      </c>
    </row>
    <row r="62" spans="1:9">
      <c r="B62" s="33" t="s">
        <v>16</v>
      </c>
      <c r="C62" s="74">
        <v>45076</v>
      </c>
      <c r="D62" s="35" t="s">
        <v>21</v>
      </c>
      <c r="E62" s="35" t="s">
        <v>20</v>
      </c>
      <c r="F62" s="44" t="s">
        <v>23</v>
      </c>
      <c r="G62" s="45" t="s">
        <v>12</v>
      </c>
      <c r="H62" s="66" t="s">
        <v>10</v>
      </c>
    </row>
    <row r="63" spans="1:9">
      <c r="B63" s="47"/>
      <c r="F63" s="50"/>
      <c r="H63" s="68"/>
    </row>
    <row r="64" spans="1:9">
      <c r="B64" s="33" t="s">
        <v>17</v>
      </c>
      <c r="C64" s="34">
        <v>45077</v>
      </c>
      <c r="D64" s="35" t="s">
        <v>21</v>
      </c>
      <c r="E64" s="35" t="s">
        <v>20</v>
      </c>
      <c r="F64" s="48" t="s">
        <v>24</v>
      </c>
      <c r="G64" s="49" t="s">
        <v>10</v>
      </c>
      <c r="H64" s="69" t="s">
        <v>13</v>
      </c>
    </row>
    <row r="65" spans="1:9">
      <c r="B65" s="33" t="s">
        <v>17</v>
      </c>
      <c r="C65" s="34">
        <v>45077</v>
      </c>
      <c r="D65" s="35" t="s">
        <v>22</v>
      </c>
      <c r="E65" s="35" t="s">
        <v>20</v>
      </c>
      <c r="F65" s="48" t="s">
        <v>24</v>
      </c>
      <c r="G65" s="49" t="s">
        <v>11</v>
      </c>
      <c r="H65" s="69" t="s">
        <v>12</v>
      </c>
    </row>
    <row r="66" spans="1:9">
      <c r="B66" s="47"/>
      <c r="F66" s="50"/>
      <c r="H66" s="68"/>
    </row>
    <row r="67" spans="1:9">
      <c r="B67" s="33" t="s">
        <v>18</v>
      </c>
      <c r="C67" s="34">
        <v>45078</v>
      </c>
      <c r="D67" s="35" t="s">
        <v>5</v>
      </c>
      <c r="E67" s="35" t="s">
        <v>8</v>
      </c>
      <c r="F67" s="38" t="s">
        <v>9</v>
      </c>
      <c r="G67" s="39" t="s">
        <v>15</v>
      </c>
      <c r="H67" s="70" t="s">
        <v>14</v>
      </c>
    </row>
    <row r="68" spans="1:9">
      <c r="B68" s="33" t="s">
        <v>18</v>
      </c>
      <c r="C68" s="34">
        <v>45078</v>
      </c>
      <c r="D68" s="35" t="s">
        <v>6</v>
      </c>
      <c r="E68" s="35" t="s">
        <v>8</v>
      </c>
      <c r="F68" s="38" t="s">
        <v>9</v>
      </c>
      <c r="G68" s="39" t="s">
        <v>10</v>
      </c>
      <c r="H68" s="70" t="s">
        <v>11</v>
      </c>
    </row>
    <row r="69" spans="1:9" ht="12" thickBot="1">
      <c r="B69" s="40" t="s">
        <v>18</v>
      </c>
      <c r="C69" s="41">
        <v>45078</v>
      </c>
      <c r="D69" s="42" t="s">
        <v>7</v>
      </c>
      <c r="E69" s="42" t="s">
        <v>8</v>
      </c>
      <c r="F69" s="43" t="s">
        <v>9</v>
      </c>
      <c r="G69" s="51" t="s">
        <v>12</v>
      </c>
      <c r="H69" s="71" t="s">
        <v>13</v>
      </c>
    </row>
    <row r="70" spans="1:9" ht="12" thickBot="1">
      <c r="C70" s="54"/>
      <c r="F70" s="50"/>
    </row>
    <row r="71" spans="1:9" ht="12" thickBot="1">
      <c r="B71" s="61" t="s">
        <v>30</v>
      </c>
      <c r="C71" s="62" t="s">
        <v>31</v>
      </c>
      <c r="D71" s="62" t="s">
        <v>32</v>
      </c>
      <c r="E71" s="62" t="s">
        <v>33</v>
      </c>
      <c r="F71" s="63" t="s">
        <v>36</v>
      </c>
      <c r="G71" s="63" t="s">
        <v>34</v>
      </c>
      <c r="H71" s="64" t="s">
        <v>35</v>
      </c>
      <c r="I71" s="80"/>
    </row>
    <row r="72" spans="1:9">
      <c r="A72" s="27" t="s">
        <v>38</v>
      </c>
      <c r="B72" s="28" t="s">
        <v>16</v>
      </c>
      <c r="C72" s="55">
        <v>45083</v>
      </c>
      <c r="D72" s="56" t="s">
        <v>5</v>
      </c>
      <c r="E72" s="56" t="s">
        <v>8</v>
      </c>
      <c r="F72" s="60">
        <v>41986</v>
      </c>
      <c r="G72" s="57" t="s">
        <v>14</v>
      </c>
      <c r="H72" s="65" t="s">
        <v>10</v>
      </c>
    </row>
    <row r="73" spans="1:9">
      <c r="B73" s="33" t="s">
        <v>16</v>
      </c>
      <c r="C73" s="34">
        <v>45083</v>
      </c>
      <c r="D73" s="35" t="s">
        <v>6</v>
      </c>
      <c r="E73" s="35" t="s">
        <v>8</v>
      </c>
      <c r="F73" s="44" t="s">
        <v>23</v>
      </c>
      <c r="G73" s="46" t="s">
        <v>10</v>
      </c>
      <c r="H73" s="66" t="s">
        <v>11</v>
      </c>
    </row>
    <row r="74" spans="1:9">
      <c r="B74" s="33" t="s">
        <v>16</v>
      </c>
      <c r="C74" s="34">
        <v>45083</v>
      </c>
      <c r="D74" s="35" t="s">
        <v>7</v>
      </c>
      <c r="E74" s="35" t="s">
        <v>8</v>
      </c>
      <c r="F74" s="59">
        <v>41986</v>
      </c>
      <c r="G74" s="37" t="s">
        <v>15</v>
      </c>
      <c r="H74" s="67" t="s">
        <v>13</v>
      </c>
    </row>
    <row r="75" spans="1:9">
      <c r="B75" s="33" t="s">
        <v>16</v>
      </c>
      <c r="C75" s="34">
        <v>45083</v>
      </c>
      <c r="D75" s="35" t="s">
        <v>19</v>
      </c>
      <c r="E75" s="35" t="s">
        <v>20</v>
      </c>
      <c r="F75" s="44" t="s">
        <v>23</v>
      </c>
      <c r="G75" s="46" t="s">
        <v>12</v>
      </c>
      <c r="H75" s="66" t="s">
        <v>13</v>
      </c>
    </row>
    <row r="76" spans="1:9">
      <c r="B76" s="33" t="s">
        <v>16</v>
      </c>
      <c r="C76" s="34">
        <v>45083</v>
      </c>
      <c r="D76" s="35" t="s">
        <v>21</v>
      </c>
      <c r="E76" s="35" t="s">
        <v>20</v>
      </c>
      <c r="F76" s="59">
        <v>41986</v>
      </c>
      <c r="G76" s="37" t="s">
        <v>11</v>
      </c>
      <c r="H76" s="67" t="s">
        <v>12</v>
      </c>
    </row>
    <row r="77" spans="1:9">
      <c r="B77" s="47"/>
      <c r="F77" s="50"/>
      <c r="H77" s="68"/>
    </row>
    <row r="78" spans="1:9">
      <c r="B78" s="33" t="s">
        <v>17</v>
      </c>
      <c r="C78" s="34">
        <v>45084</v>
      </c>
      <c r="D78" s="35" t="s">
        <v>21</v>
      </c>
      <c r="E78" s="35" t="s">
        <v>20</v>
      </c>
      <c r="F78" s="48" t="s">
        <v>24</v>
      </c>
      <c r="G78" s="49" t="s">
        <v>10</v>
      </c>
      <c r="H78" s="69" t="s">
        <v>12</v>
      </c>
    </row>
    <row r="79" spans="1:9">
      <c r="B79" s="33" t="s">
        <v>17</v>
      </c>
      <c r="C79" s="34">
        <v>45084</v>
      </c>
      <c r="D79" s="35" t="s">
        <v>22</v>
      </c>
      <c r="E79" s="35" t="s">
        <v>20</v>
      </c>
      <c r="F79" s="48" t="s">
        <v>24</v>
      </c>
      <c r="G79" s="49" t="s">
        <v>11</v>
      </c>
      <c r="H79" s="69" t="s">
        <v>13</v>
      </c>
    </row>
    <row r="80" spans="1:9">
      <c r="B80" s="47"/>
      <c r="F80" s="50"/>
      <c r="H80" s="68"/>
    </row>
    <row r="81" spans="2:8">
      <c r="B81" s="33" t="s">
        <v>18</v>
      </c>
      <c r="C81" s="34">
        <v>45085</v>
      </c>
      <c r="D81" s="35" t="s">
        <v>5</v>
      </c>
      <c r="E81" s="35" t="s">
        <v>8</v>
      </c>
      <c r="F81" s="38" t="s">
        <v>9</v>
      </c>
      <c r="G81" s="39" t="s">
        <v>12</v>
      </c>
      <c r="H81" s="70" t="s">
        <v>15</v>
      </c>
    </row>
    <row r="82" spans="2:8">
      <c r="B82" s="33" t="s">
        <v>18</v>
      </c>
      <c r="C82" s="34">
        <v>45085</v>
      </c>
      <c r="D82" s="35" t="s">
        <v>6</v>
      </c>
      <c r="E82" s="35" t="s">
        <v>8</v>
      </c>
      <c r="F82" s="38" t="s">
        <v>9</v>
      </c>
      <c r="G82" s="39" t="s">
        <v>10</v>
      </c>
      <c r="H82" s="70" t="s">
        <v>13</v>
      </c>
    </row>
    <row r="83" spans="2:8" ht="12" thickBot="1">
      <c r="B83" s="40" t="s">
        <v>18</v>
      </c>
      <c r="C83" s="41">
        <v>45085</v>
      </c>
      <c r="D83" s="42" t="s">
        <v>7</v>
      </c>
      <c r="E83" s="42" t="s">
        <v>8</v>
      </c>
      <c r="F83" s="43" t="s">
        <v>9</v>
      </c>
      <c r="G83" s="51" t="s">
        <v>28</v>
      </c>
      <c r="H83" s="71" t="s">
        <v>11</v>
      </c>
    </row>
    <row r="84" spans="2:8">
      <c r="F84" s="50"/>
    </row>
  </sheetData>
  <sheetProtection algorithmName="SHA-512" hashValue="7i8qOKlKxOmOJMulP/pfy56oy+EYZriPnNtKcqK2GEBVdVsRYgHMq0mmNoralUDTMwSoasusMDbJSm2TFhIO2g==" saltValue="TJCnZ4gj84OfLIraYV6jQA==" spinCount="100000" sheet="1" objects="1" scenarios="1"/>
  <mergeCells count="4">
    <mergeCell ref="K5:Q6"/>
    <mergeCell ref="K8:Q9"/>
    <mergeCell ref="K32:Q34"/>
    <mergeCell ref="K39:Q4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Image xmlns="71af3243-3dd4-4a8d-8c0d-dd76da1f02a5">
      <Url xsi:nil="true"/>
      <Description xsi:nil="true"/>
    </Image>
    <Status xmlns="71af3243-3dd4-4a8d-8c0d-dd76da1f02a5">Not started</Status>
    <Background xmlns="71af3243-3dd4-4a8d-8c0d-dd76da1f02a5">false</Background>
    <_ip_UnifiedCompliancePolicyProperties xmlns="http://schemas.microsoft.com/sharepoint/v3" xsi:nil="true"/>
    <ImageTagsTaxHTField xmlns="71af3243-3dd4-4a8d-8c0d-dd76da1f02a5">
      <Terms xmlns="http://schemas.microsoft.com/office/infopath/2007/PartnerControls"/>
    </ImageTagsTaxHTField>
    <TaxCatchAll xmlns="230e9df3-be65-4c73-a93b-d1236ebd677e" xsi:nil="true"/>
    <MediaServiceKeyPoints xmlns="71af3243-3dd4-4a8d-8c0d-dd76da1f02a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26" ma:contentTypeDescription="Create a new document." ma:contentTypeScope="" ma:versionID="ac37c1753acd5e330d2062ccec26ea66">
  <xsd:schema xmlns:xsd="http://www.w3.org/2001/XMLSchema" xmlns:xs="http://www.w3.org/2001/XMLSchema" xmlns:p="http://schemas.microsoft.com/office/2006/metadata/properties" xmlns:ns1="http://schemas.microsoft.com/sharepoint/v3" xmlns:ns2="71af3243-3dd4-4a8d-8c0d-dd76da1f02a5" xmlns:ns3="16c05727-aa75-4e4a-9b5f-8a80a1165891" xmlns:ns4="230e9df3-be65-4c73-a93b-d1236ebd677e" targetNamespace="http://schemas.microsoft.com/office/2006/metadata/properties" ma:root="true" ma:fieldsID="3b340c7101c92c5120abd06486f94548" ns1:_="" ns2:_="" ns3:_="" ns4:_="">
    <xsd:import namespace="http://schemas.microsoft.com/sharepoint/v3"/>
    <xsd:import namespace="71af3243-3dd4-4a8d-8c0d-dd76da1f02a5"/>
    <xsd:import namespace="16c05727-aa75-4e4a-9b5f-8a80a1165891"/>
    <xsd:import namespace="230e9df3-be65-4c73-a93b-d1236ebd677e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Image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ImageTagsTaxHTField" minOccurs="0"/>
                <xsd:element ref="ns2:MediaServiceLocation" minOccurs="0"/>
                <xsd:element ref="ns2:MediaLengthInSeconds" minOccurs="0"/>
                <xsd:element ref="ns2:Background" minOccurs="0"/>
                <xsd:element ref="ns2:MediaServiceSearchProperties" minOccurs="0"/>
                <xsd:element ref="ns2:MediaServiceDoc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Status" ma:index="2" nillable="true" ma:displayName="Status" ma:default="Not started" ma:format="Dropdown" ma:internalName="Status" ma:readOnly="false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  <xsd:element name="Image" ma:index="3" nillable="true" ma:displayName="Image" ma:format="Image" ma:internalName="Imag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hidden="true" ma:internalName="MediaServiceOCR" ma:readOnly="true">
      <xsd:simpleType>
        <xsd:restriction base="dms:Note"/>
      </xsd:simpleType>
    </xsd:element>
    <xsd:element name="MediaServiceAutoTags" ma:index="11" nillable="true" ma:displayName="MediaServiceAutoTags" ma:hidden="true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fals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ImageTagsTaxHTField" ma:index="25" nillable="true" ma:taxonomy="true" ma:internalName="ImageTagsTaxHTField" ma:taxonomyFieldName="MediaServiceImageTags" ma:displayName="Image Tags" ma:readOnly="false" ma:fieldId="{5cf76f15-5ced-4ddc-b409-7134ff3c332f}" ma:taxonomyMulti="true" ma:sspId="e385fb40-52d4-4fae-9c5b-3e8ff8a58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Background" ma:index="28" nillable="true" ma:displayName="Background" ma:default="0" ma:format="Dropdown" ma:internalName="Background">
      <xsd:simpleType>
        <xsd:restriction base="dms:Boolean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ocTags" ma:index="30" nillable="true" ma:displayName="MediaServiceDocTags" ma:hidden="true" ma:internalName="MediaServiceDoc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e9df3-be65-4c73-a93b-d1236ebd677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f6bfcbc-3db3-4ae6-bd76-326f0798ad28}" ma:internalName="TaxCatchAll" ma:readOnly="false" ma:showField="CatchAllData" ma:web="16c05727-aa75-4e4a-9b5f-8a80a11658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845F649-A5E1-49E2-B3BF-F9BCCA7272E3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1af3243-3dd4-4a8d-8c0d-dd76da1f02a5"/>
    <ds:schemaRef ds:uri="230e9df3-be65-4c73-a93b-d1236ebd677e"/>
  </ds:schemaRefs>
</ds:datastoreItem>
</file>

<file path=customXml/itemProps2.xml><?xml version="1.0" encoding="utf-8"?>
<ds:datastoreItem xmlns:ds="http://schemas.openxmlformats.org/officeDocument/2006/customXml" ds:itemID="{6D508893-EE11-475F-8875-A80DA63B0AD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1af3243-3dd4-4a8d-8c0d-dd76da1f02a5"/>
    <ds:schemaRef ds:uri="16c05727-aa75-4e4a-9b5f-8a80a1165891"/>
    <ds:schemaRef ds:uri="230e9df3-be65-4c73-a93b-d1236ebd67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A3AF6B5-3A62-476A-A075-2058F834D30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TM11907363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9</vt:i4>
      </vt:variant>
    </vt:vector>
  </HeadingPairs>
  <TitlesOfParts>
    <vt:vector size="13" baseType="lpstr">
      <vt:lpstr>January</vt:lpstr>
      <vt:lpstr>February</vt:lpstr>
      <vt:lpstr>March</vt:lpstr>
      <vt:lpstr>Master</vt:lpstr>
      <vt:lpstr>CalendarYear</vt:lpstr>
      <vt:lpstr>ColumnTitleRegion1..H12.1</vt:lpstr>
      <vt:lpstr>ColumnTitleRegion1..H12.2</vt:lpstr>
      <vt:lpstr>ColumnTitleRegion1..H12.3</vt:lpstr>
      <vt:lpstr>ColumnTitleRegion2..C14.1</vt:lpstr>
      <vt:lpstr>ColumnTitleRegion2..C14.2</vt:lpstr>
      <vt:lpstr>ColumnTitleRegion2..C14.3</vt:lpstr>
      <vt:lpstr>January!Print_Area</vt:lpstr>
      <vt:lpstr>WeekStart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2022-12-28T03:23:33Z</dcterms:created>
  <dcterms:modified xsi:type="dcterms:W3CDTF">2023-06-09T01:32:41Z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